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770" windowWidth="15240" windowHeight="8625"/>
  </bookViews>
  <sheets>
    <sheet name="Requestors" sheetId="2" r:id="rId1"/>
    <sheet name="Lenders" sheetId="1" r:id="rId2"/>
    <sheet name="By Country" sheetId="3" r:id="rId3"/>
  </sheets>
  <calcPr calcId="145621"/>
</workbook>
</file>

<file path=xl/calcChain.xml><?xml version="1.0" encoding="utf-8"?>
<calcChain xmlns="http://schemas.openxmlformats.org/spreadsheetml/2006/main">
  <c r="H82" i="1" l="1"/>
  <c r="H81" i="1"/>
  <c r="H80" i="1"/>
  <c r="H79" i="1"/>
  <c r="H77" i="1"/>
  <c r="H76" i="1"/>
  <c r="C128" i="2"/>
  <c r="C127" i="2"/>
  <c r="C126" i="2"/>
  <c r="C125" i="2"/>
  <c r="C124" i="2"/>
  <c r="C123" i="2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4" i="2"/>
  <c r="D16" i="2"/>
  <c r="D25" i="2"/>
  <c r="D50" i="2"/>
  <c r="D17" i="2"/>
  <c r="D97" i="2"/>
  <c r="D60" i="2"/>
  <c r="D101" i="2"/>
  <c r="D73" i="2"/>
  <c r="D82" i="2"/>
  <c r="D88" i="2"/>
  <c r="D67" i="2"/>
  <c r="D90" i="2"/>
  <c r="D48" i="2"/>
  <c r="D94" i="2"/>
  <c r="D39" i="2"/>
  <c r="D75" i="2"/>
  <c r="D59" i="2"/>
  <c r="D21" i="2"/>
  <c r="D41" i="2"/>
  <c r="D103" i="2"/>
  <c r="D15" i="2"/>
  <c r="D99" i="2"/>
  <c r="D81" i="2"/>
  <c r="D57" i="2"/>
  <c r="D11" i="2"/>
  <c r="D100" i="2"/>
  <c r="D43" i="2"/>
  <c r="D20" i="2"/>
  <c r="D71" i="2"/>
  <c r="D42" i="2"/>
  <c r="D78" i="2"/>
  <c r="D58" i="2"/>
  <c r="D9" i="2"/>
  <c r="D92" i="2"/>
  <c r="D55" i="2"/>
  <c r="D89" i="2"/>
  <c r="D86" i="2"/>
  <c r="D31" i="2"/>
  <c r="D24" i="2"/>
  <c r="D40" i="2"/>
  <c r="D63" i="2"/>
  <c r="D35" i="2"/>
  <c r="D54" i="2"/>
  <c r="D14" i="2"/>
  <c r="D76" i="2"/>
  <c r="D74" i="2"/>
  <c r="D10" i="2"/>
  <c r="D30" i="2"/>
  <c r="D12" i="2"/>
  <c r="D68" i="2"/>
  <c r="D80" i="2"/>
  <c r="D84" i="2"/>
  <c r="D93" i="2"/>
  <c r="D69" i="2"/>
  <c r="D65" i="2"/>
  <c r="D33" i="2"/>
  <c r="D37" i="2"/>
  <c r="D52" i="2"/>
  <c r="D102" i="2"/>
  <c r="D13" i="2"/>
  <c r="D104" i="2"/>
  <c r="D26" i="2"/>
  <c r="D7" i="2"/>
  <c r="D2" i="2"/>
  <c r="D22" i="2"/>
  <c r="D27" i="2"/>
  <c r="D83" i="2"/>
  <c r="D72" i="2"/>
  <c r="D87" i="2"/>
  <c r="D3" i="2"/>
  <c r="D8" i="2"/>
  <c r="D28" i="2"/>
  <c r="D46" i="2"/>
  <c r="D95" i="2"/>
  <c r="D49" i="2"/>
  <c r="D23" i="2"/>
  <c r="D38" i="2"/>
  <c r="D61" i="2"/>
  <c r="D4" i="2"/>
  <c r="D32" i="2"/>
  <c r="D66" i="2"/>
  <c r="D85" i="2"/>
  <c r="D34" i="2"/>
  <c r="D6" i="2"/>
  <c r="D96" i="2"/>
  <c r="D44" i="2"/>
  <c r="D45" i="2"/>
  <c r="D18" i="2"/>
  <c r="D5" i="2"/>
  <c r="D53" i="2"/>
  <c r="D91" i="2"/>
  <c r="D56" i="2"/>
  <c r="D36" i="2"/>
  <c r="D51" i="2"/>
  <c r="D19" i="2"/>
  <c r="D77" i="2"/>
  <c r="D98" i="2"/>
  <c r="D29" i="2"/>
  <c r="D79" i="2"/>
  <c r="D70" i="2"/>
  <c r="D47" i="2"/>
  <c r="D62" i="2"/>
  <c r="I76" i="1" l="1"/>
  <c r="I77" i="1"/>
</calcChain>
</file>

<file path=xl/sharedStrings.xml><?xml version="1.0" encoding="utf-8"?>
<sst xmlns="http://schemas.openxmlformats.org/spreadsheetml/2006/main" count="274" uniqueCount="195">
  <si>
    <t>Lending Library</t>
  </si>
  <si>
    <t>Requests Received</t>
  </si>
  <si>
    <t>Borrowing Library</t>
  </si>
  <si>
    <t>Items Requested</t>
  </si>
  <si>
    <t>Borrowing Libraries</t>
  </si>
  <si>
    <t>Median</t>
  </si>
  <si>
    <t>Average</t>
  </si>
  <si>
    <t>Lending Libraries</t>
  </si>
  <si>
    <t>25 or more requests</t>
  </si>
  <si>
    <t>50 or more requests</t>
  </si>
  <si>
    <t>100 or more requests</t>
  </si>
  <si>
    <t>Median number of requests</t>
  </si>
  <si>
    <t>Average number of requests</t>
  </si>
  <si>
    <t>Fewer than 25 requests</t>
  </si>
  <si>
    <t>Requests per Week</t>
  </si>
  <si>
    <t>per week</t>
  </si>
  <si>
    <t>Percent</t>
  </si>
  <si>
    <t>AcuarioNCuba</t>
  </si>
  <si>
    <t>AIMS</t>
  </si>
  <si>
    <t>AlantNIRO</t>
  </si>
  <si>
    <t>Bamfield</t>
  </si>
  <si>
    <t>BedfordIO</t>
  </si>
  <si>
    <t>BermudaInstOceanSci</t>
  </si>
  <si>
    <t>Bigelow</t>
  </si>
  <si>
    <t>CEFAS</t>
  </si>
  <si>
    <t>CentInvestAlimentaci</t>
  </si>
  <si>
    <t>ChileanNavy</t>
  </si>
  <si>
    <t>CIBNOR</t>
  </si>
  <si>
    <t>CICIMAR</t>
  </si>
  <si>
    <t>CIEAMER</t>
  </si>
  <si>
    <t>CIFTIndia</t>
  </si>
  <si>
    <t>CIIDIRSinaloa</t>
  </si>
  <si>
    <t>CMFRIIndia</t>
  </si>
  <si>
    <t>CNRSUMREPOC</t>
  </si>
  <si>
    <t>ColegioPostgrad</t>
  </si>
  <si>
    <t>CRITFC</t>
  </si>
  <si>
    <t>CroatiaOceanogFish</t>
  </si>
  <si>
    <t>CSIROMarLab</t>
  </si>
  <si>
    <t>CSUMB</t>
  </si>
  <si>
    <t>DanishIFish</t>
  </si>
  <si>
    <t>DeptEnvConsWestAust</t>
  </si>
  <si>
    <t>DFAIOS</t>
  </si>
  <si>
    <t>DFOPacRegHq</t>
  </si>
  <si>
    <t>DINARA</t>
  </si>
  <si>
    <t>EstonianMarineInst</t>
  </si>
  <si>
    <t>FAOFisheriesBranch</t>
  </si>
  <si>
    <t>FisheriesWA</t>
  </si>
  <si>
    <t>FiskerDirektNorway</t>
  </si>
  <si>
    <t>FlandersHydrRes</t>
  </si>
  <si>
    <t>FreshwaterBiolAssn</t>
  </si>
  <si>
    <t>GKSS</t>
  </si>
  <si>
    <t>GrBarrierReefMPA</t>
  </si>
  <si>
    <t>Gunter</t>
  </si>
  <si>
    <t>HatfieldMarSci</t>
  </si>
  <si>
    <t>HMS</t>
  </si>
  <si>
    <t>IBMP/UNCOMA</t>
  </si>
  <si>
    <t>ICES</t>
  </si>
  <si>
    <t>ICLARM</t>
  </si>
  <si>
    <t>IDFG</t>
  </si>
  <si>
    <t>IDFPVChile</t>
  </si>
  <si>
    <t>IFMGEOMAR</t>
  </si>
  <si>
    <t>IFROIran</t>
  </si>
  <si>
    <t>IMARPE</t>
  </si>
  <si>
    <t>INIDEP</t>
  </si>
  <si>
    <t>INOCAREcuador</t>
  </si>
  <si>
    <t>InstAntarticoChileno</t>
  </si>
  <si>
    <t>InstBiolSouthSeas</t>
  </si>
  <si>
    <t>INSTMTunisia</t>
  </si>
  <si>
    <t>InstNacPescaEcuador</t>
  </si>
  <si>
    <t>InstOceanBulgaria</t>
  </si>
  <si>
    <t>InstOceanogrBrazil</t>
  </si>
  <si>
    <t>InstPorMarAtmosfera</t>
  </si>
  <si>
    <t>INVEMARColombia</t>
  </si>
  <si>
    <t>KenyaMarFish</t>
  </si>
  <si>
    <t>LatvianFRI</t>
  </si>
  <si>
    <t>LouisianaUMarCons</t>
  </si>
  <si>
    <t>MarineHydrophysInst</t>
  </si>
  <si>
    <t>MARINSTLIBIRELAND</t>
  </si>
  <si>
    <t>MarSciInstAndal</t>
  </si>
  <si>
    <t>MarTropenoekologieGe</t>
  </si>
  <si>
    <t>MossLandingMBARI</t>
  </si>
  <si>
    <t>MoteMarine</t>
  </si>
  <si>
    <t>MuseeOceanMonaco</t>
  </si>
  <si>
    <t>NatCentMarResGreece</t>
  </si>
  <si>
    <t>NatInstOceanIndia</t>
  </si>
  <si>
    <t>NFRRIUganda</t>
  </si>
  <si>
    <t>NIWA</t>
  </si>
  <si>
    <t>NMFSAukeBay</t>
  </si>
  <si>
    <t>NMFSPanamaCity</t>
  </si>
  <si>
    <t>NOAASeattleReg</t>
  </si>
  <si>
    <t>NOVA</t>
  </si>
  <si>
    <t>NUWCNewport</t>
  </si>
  <si>
    <t>OIMB</t>
  </si>
  <si>
    <t>Ostseeforschung</t>
  </si>
  <si>
    <t>RudBosInstLib</t>
  </si>
  <si>
    <t>RupAcadCtrMarSci</t>
  </si>
  <si>
    <t>SAIAB</t>
  </si>
  <si>
    <t>SakhNIRO</t>
  </si>
  <si>
    <t>Schmalhausen</t>
  </si>
  <si>
    <t>SEAFDEC</t>
  </si>
  <si>
    <t>SeaFishGdynia</t>
  </si>
  <si>
    <t>SeattleNWF</t>
  </si>
  <si>
    <t>SIBEColegioFrontera</t>
  </si>
  <si>
    <t>SPCNewCaledonia</t>
  </si>
  <si>
    <t>StJohnsWater</t>
  </si>
  <si>
    <t>TexasAMUGalveston</t>
  </si>
  <si>
    <t>UEcosisAquat</t>
  </si>
  <si>
    <t>UMCES</t>
  </si>
  <si>
    <t>UNAMIMSL</t>
  </si>
  <si>
    <t>UnityCollege</t>
  </si>
  <si>
    <t>UnivAustralChile</t>
  </si>
  <si>
    <t>UnivEstMarBrasil</t>
  </si>
  <si>
    <t>UnivMagallanes</t>
  </si>
  <si>
    <t>UnivRepInstInvestPes</t>
  </si>
  <si>
    <t>UPhilippinesMarSci</t>
  </si>
  <si>
    <t>Uvalparaiso</t>
  </si>
  <si>
    <t>UWashingtonNatSci</t>
  </si>
  <si>
    <t>VIMS</t>
  </si>
  <si>
    <t>VLIZ</t>
  </si>
  <si>
    <t>Wegener</t>
  </si>
  <si>
    <t>of 103 libraries</t>
  </si>
  <si>
    <t>CalifAcadSci</t>
  </si>
  <si>
    <t>CIAD</t>
  </si>
  <si>
    <t>CIAPSNECV</t>
  </si>
  <si>
    <t>CICESE</t>
  </si>
  <si>
    <t>CIMIPCuba</t>
  </si>
  <si>
    <t>hafro</t>
  </si>
  <si>
    <t>ICML-UNAM</t>
  </si>
  <si>
    <t>InstBosbouw</t>
  </si>
  <si>
    <t>LaJollaSWF</t>
  </si>
  <si>
    <t>MBLWHOI</t>
  </si>
  <si>
    <t>MiamiNOAA</t>
  </si>
  <si>
    <t>MinFishMarResNamibia</t>
  </si>
  <si>
    <t>NatSeaGrantDep</t>
  </si>
  <si>
    <t>NIFFRNigeria</t>
  </si>
  <si>
    <t>NMFSPFEL</t>
  </si>
  <si>
    <t>NOAABeaufort</t>
  </si>
  <si>
    <t>PanamaCanalAuth</t>
  </si>
  <si>
    <t>PellMarineSciLib</t>
  </si>
  <si>
    <t>Rosenstiel</t>
  </si>
  <si>
    <t>SCarolinaDNR</t>
  </si>
  <si>
    <t>UConnAveryPt</t>
  </si>
  <si>
    <t>UFloridaDigLib</t>
  </si>
  <si>
    <t>UHawaii</t>
  </si>
  <si>
    <t>UnivDelMarPuertoAnge</t>
  </si>
  <si>
    <t>UOIOCV</t>
  </si>
  <si>
    <t>of 67 libraries</t>
  </si>
  <si>
    <t>Argentina</t>
  </si>
  <si>
    <t>Australia</t>
  </si>
  <si>
    <t>Belgium</t>
  </si>
  <si>
    <t>Bermuda</t>
  </si>
  <si>
    <t>Brazil</t>
  </si>
  <si>
    <t>Bulgaria</t>
  </si>
  <si>
    <t>Canada</t>
  </si>
  <si>
    <t>Colombia</t>
  </si>
  <si>
    <t>Croatia</t>
  </si>
  <si>
    <t>Cuba</t>
  </si>
  <si>
    <t>Denmark</t>
  </si>
  <si>
    <t>Ecuador</t>
  </si>
  <si>
    <t>Estonia</t>
  </si>
  <si>
    <t>France</t>
  </si>
  <si>
    <t>Germany</t>
  </si>
  <si>
    <t>Greece</t>
  </si>
  <si>
    <t>India</t>
  </si>
  <si>
    <t>Iran</t>
  </si>
  <si>
    <t>Ireland</t>
  </si>
  <si>
    <t>Israel</t>
  </si>
  <si>
    <t>Italy</t>
  </si>
  <si>
    <t>Kenya</t>
  </si>
  <si>
    <t>Latvia</t>
  </si>
  <si>
    <t>Malaysia</t>
  </si>
  <si>
    <t>Mexico</t>
  </si>
  <si>
    <t>Monaco</t>
  </si>
  <si>
    <t>New Caledonia</t>
  </si>
  <si>
    <t>New Zealand</t>
  </si>
  <si>
    <t>Norway</t>
  </si>
  <si>
    <t>Peru</t>
  </si>
  <si>
    <t>Philippines</t>
  </si>
  <si>
    <t>Poland</t>
  </si>
  <si>
    <t>Portugal</t>
  </si>
  <si>
    <t>Russia</t>
  </si>
  <si>
    <t>South Africa</t>
  </si>
  <si>
    <t>Spain</t>
  </si>
  <si>
    <t>Tunisia</t>
  </si>
  <si>
    <t>Uganda</t>
  </si>
  <si>
    <t>Ukraine</t>
  </si>
  <si>
    <t>United Kingdom</t>
  </si>
  <si>
    <t>United States</t>
  </si>
  <si>
    <t>Uruguay</t>
  </si>
  <si>
    <t>Chile</t>
  </si>
  <si>
    <t>Iceland</t>
  </si>
  <si>
    <t>Namibia</t>
  </si>
  <si>
    <t>Nigeria</t>
  </si>
  <si>
    <t>Panama</t>
  </si>
  <si>
    <t>Venezuela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</si>
</sst>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C0CB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2" fontId="0" fillId="0" borderId="1" xfId="0" applyNumberFormat="1" applyBorder="1"/>
    <xf numFmtId="10" fontId="0" fillId="0" borderId="0" xfId="0" applyNumberFormat="1"/>
    <xf numFmtId="2" fontId="0" fillId="0" borderId="2" xfId="0" applyNumberFormat="1" applyBorder="1"/>
    <xf numFmtId="0" fontId="3" fillId="0" borderId="0" xfId="0" applyFont="1"/>
    <xf numFmtId="0" fontId="0" fillId="0" borderId="3" xfId="0" applyBorder="1" applyAlignment="1">
      <alignment vertical="center" wrapText="1"/>
    </xf>
    <xf numFmtId="0" fontId="4" fillId="0" borderId="3" xfId="1" applyBorder="1" applyAlignment="1">
      <alignment vertical="center" wrapText="1"/>
    </xf>
    <xf numFmtId="10" fontId="0" fillId="0" borderId="3" xfId="0" applyNumberFormat="1" applyBorder="1" applyAlignment="1">
      <alignment vertical="center" wrapText="1"/>
    </xf>
    <xf numFmtId="10" fontId="0" fillId="2" borderId="3" xfId="0" applyNumberFormat="1" applyFill="1" applyBorder="1" applyAlignment="1">
      <alignment vertical="center" wrapText="1"/>
    </xf>
    <xf numFmtId="2" fontId="0" fillId="0" borderId="0" xfId="0" applyNumberFormat="1" applyBorder="1"/>
    <xf numFmtId="0" fontId="3" fillId="0" borderId="3" xfId="0" applyFont="1" applyBorder="1" applyAlignment="1">
      <alignment vertical="center" wrapText="1"/>
    </xf>
    <xf numFmtId="10" fontId="3" fillId="0" borderId="3" xfId="0" applyNumberFormat="1" applyFont="1" applyBorder="1" applyAlignment="1">
      <alignment vertical="center" wrapText="1"/>
    </xf>
    <xf numFmtId="10" fontId="3" fillId="2" borderId="3" xfId="0" applyNumberFormat="1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IAMSLIC Borrowing Requests 2013 - 2014</a:t>
            </a:r>
          </a:p>
        </c:rich>
      </c:tx>
      <c:layout>
        <c:manualLayout>
          <c:xMode val="edge"/>
          <c:yMode val="edge"/>
          <c:x val="0.16917958119556661"/>
          <c:y val="2.2437531871494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42190392030143"/>
          <c:y val="5.6525239245275834E-3"/>
          <c:w val="0.7437198095291081"/>
          <c:h val="0.97394649435636693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Requestors!$A$2:$A$104</c:f>
              <c:strCache>
                <c:ptCount val="103"/>
                <c:pt idx="0">
                  <c:v>Bamfield</c:v>
                </c:pt>
                <c:pt idx="1">
                  <c:v>CentInvestAlimentaci</c:v>
                </c:pt>
                <c:pt idx="2">
                  <c:v>CIFTIndia</c:v>
                </c:pt>
                <c:pt idx="3">
                  <c:v>CSUMB</c:v>
                </c:pt>
                <c:pt idx="4">
                  <c:v>FlandersHydrRes</c:v>
                </c:pt>
                <c:pt idx="5">
                  <c:v>FreshwaterBiolAssn</c:v>
                </c:pt>
                <c:pt idx="6">
                  <c:v>IFMGEOMAR</c:v>
                </c:pt>
                <c:pt idx="7">
                  <c:v>InstAntarticoChileno</c:v>
                </c:pt>
                <c:pt idx="8">
                  <c:v>INVEMARColombia</c:v>
                </c:pt>
                <c:pt idx="9">
                  <c:v>MossLandingMBARI</c:v>
                </c:pt>
                <c:pt idx="10">
                  <c:v>NIWA</c:v>
                </c:pt>
                <c:pt idx="11">
                  <c:v>Schmalhausen</c:v>
                </c:pt>
                <c:pt idx="12">
                  <c:v>StJohnsWater</c:v>
                </c:pt>
                <c:pt idx="13">
                  <c:v>UnivRepInstInvestPes</c:v>
                </c:pt>
                <c:pt idx="14">
                  <c:v>UWashingtonNatSci</c:v>
                </c:pt>
                <c:pt idx="15">
                  <c:v>CRITFC</c:v>
                </c:pt>
                <c:pt idx="16">
                  <c:v>DanishIFish</c:v>
                </c:pt>
                <c:pt idx="17">
                  <c:v>DFAIOS</c:v>
                </c:pt>
                <c:pt idx="18">
                  <c:v>GKSS</c:v>
                </c:pt>
                <c:pt idx="19">
                  <c:v>LatvianFRI</c:v>
                </c:pt>
                <c:pt idx="20">
                  <c:v>LouisianaUMarCons</c:v>
                </c:pt>
                <c:pt idx="21">
                  <c:v>MarSciInstAndal</c:v>
                </c:pt>
                <c:pt idx="22">
                  <c:v>TexasAMUGalveston</c:v>
                </c:pt>
                <c:pt idx="23">
                  <c:v>Bigelow</c:v>
                </c:pt>
                <c:pt idx="24">
                  <c:v>CIIDIRSinaloa</c:v>
                </c:pt>
                <c:pt idx="25">
                  <c:v>CSIROMarLab</c:v>
                </c:pt>
                <c:pt idx="26">
                  <c:v>DeptEnvConsWestAust</c:v>
                </c:pt>
                <c:pt idx="27">
                  <c:v>DFOPacRegHq</c:v>
                </c:pt>
                <c:pt idx="28">
                  <c:v>HMS</c:v>
                </c:pt>
                <c:pt idx="29">
                  <c:v>IMARPE</c:v>
                </c:pt>
                <c:pt idx="30">
                  <c:v>MarTropenoekologieGe</c:v>
                </c:pt>
                <c:pt idx="31">
                  <c:v>Ostseeforschung</c:v>
                </c:pt>
                <c:pt idx="32">
                  <c:v>UnityCollege</c:v>
                </c:pt>
                <c:pt idx="33">
                  <c:v>AcuarioNCuba</c:v>
                </c:pt>
                <c:pt idx="34">
                  <c:v>BedfordIO</c:v>
                </c:pt>
                <c:pt idx="35">
                  <c:v>IFROIran</c:v>
                </c:pt>
                <c:pt idx="36">
                  <c:v>NMFSPanamaCity</c:v>
                </c:pt>
                <c:pt idx="37">
                  <c:v>EstonianMarineInst</c:v>
                </c:pt>
                <c:pt idx="38">
                  <c:v>OIMB</c:v>
                </c:pt>
                <c:pt idx="39">
                  <c:v>VIMS</c:v>
                </c:pt>
                <c:pt idx="40">
                  <c:v>NOVA</c:v>
                </c:pt>
                <c:pt idx="41">
                  <c:v>UPhilippinesMarSci</c:v>
                </c:pt>
                <c:pt idx="42">
                  <c:v>InstOceanBulgaria</c:v>
                </c:pt>
                <c:pt idx="43">
                  <c:v>MoteMarine</c:v>
                </c:pt>
                <c:pt idx="44">
                  <c:v>FiskerDirektNorway</c:v>
                </c:pt>
                <c:pt idx="45">
                  <c:v>InstOceanogrBrazil</c:v>
                </c:pt>
                <c:pt idx="46">
                  <c:v>INSTMTunisia</c:v>
                </c:pt>
                <c:pt idx="47">
                  <c:v>IDFPVChile</c:v>
                </c:pt>
                <c:pt idx="48">
                  <c:v>NOAASeattleReg</c:v>
                </c:pt>
                <c:pt idx="49">
                  <c:v>SAIAB</c:v>
                </c:pt>
                <c:pt idx="50">
                  <c:v>SakhNIRO</c:v>
                </c:pt>
                <c:pt idx="51">
                  <c:v>CNRSUMREPOC</c:v>
                </c:pt>
                <c:pt idx="52">
                  <c:v>FAOFisheriesBranch</c:v>
                </c:pt>
                <c:pt idx="53">
                  <c:v>NMFSAukeBay</c:v>
                </c:pt>
                <c:pt idx="54">
                  <c:v>UMCES</c:v>
                </c:pt>
                <c:pt idx="55">
                  <c:v>AIMS</c:v>
                </c:pt>
                <c:pt idx="56">
                  <c:v>HatfieldMarSci</c:v>
                </c:pt>
                <c:pt idx="57">
                  <c:v>IDFG</c:v>
                </c:pt>
                <c:pt idx="58">
                  <c:v>InstPorMarAtmosfera</c:v>
                </c:pt>
                <c:pt idx="59">
                  <c:v>SeaFishGdynia</c:v>
                </c:pt>
                <c:pt idx="60">
                  <c:v>INIDEP</c:v>
                </c:pt>
                <c:pt idx="61">
                  <c:v>RupAcadCtrMarSci</c:v>
                </c:pt>
                <c:pt idx="62">
                  <c:v>Wegener</c:v>
                </c:pt>
                <c:pt idx="63">
                  <c:v>GrBarrierReefMPA</c:v>
                </c:pt>
                <c:pt idx="64">
                  <c:v>MarineHydrophysInst</c:v>
                </c:pt>
                <c:pt idx="65">
                  <c:v>NFRRIUganda</c:v>
                </c:pt>
                <c:pt idx="66">
                  <c:v>CEFAS</c:v>
                </c:pt>
                <c:pt idx="67">
                  <c:v>MARINSTLIBIRELAND</c:v>
                </c:pt>
                <c:pt idx="68">
                  <c:v>ICES</c:v>
                </c:pt>
                <c:pt idx="69">
                  <c:v>NUWCNewport</c:v>
                </c:pt>
                <c:pt idx="70">
                  <c:v>CIEAMER</c:v>
                </c:pt>
                <c:pt idx="71">
                  <c:v>InstNacPescaEcuador</c:v>
                </c:pt>
                <c:pt idx="72">
                  <c:v>CroatiaOceanogFish</c:v>
                </c:pt>
                <c:pt idx="73">
                  <c:v>ChileanNavy</c:v>
                </c:pt>
                <c:pt idx="74">
                  <c:v>NatCentMarResGreece</c:v>
                </c:pt>
                <c:pt idx="75">
                  <c:v>CICIMAR</c:v>
                </c:pt>
                <c:pt idx="76">
                  <c:v>DINARA</c:v>
                </c:pt>
                <c:pt idx="77">
                  <c:v>IBMP/UNCOMA</c:v>
                </c:pt>
                <c:pt idx="78">
                  <c:v>SIBEColegioFrontera</c:v>
                </c:pt>
                <c:pt idx="79">
                  <c:v>VLIZ</c:v>
                </c:pt>
                <c:pt idx="80">
                  <c:v>InstBiolSouthSeas</c:v>
                </c:pt>
                <c:pt idx="81">
                  <c:v>AlantNIRO</c:v>
                </c:pt>
                <c:pt idx="82">
                  <c:v>MuseeOceanMonaco</c:v>
                </c:pt>
                <c:pt idx="83">
                  <c:v>UEcosisAquat</c:v>
                </c:pt>
                <c:pt idx="84">
                  <c:v>UnivMagallanes</c:v>
                </c:pt>
                <c:pt idx="85">
                  <c:v>CMFRIIndia</c:v>
                </c:pt>
                <c:pt idx="86">
                  <c:v>INOCAREcuador</c:v>
                </c:pt>
                <c:pt idx="87">
                  <c:v>ICLARM</c:v>
                </c:pt>
                <c:pt idx="88">
                  <c:v>NatInstOceanIndia</c:v>
                </c:pt>
                <c:pt idx="89">
                  <c:v>UnivAustralChile</c:v>
                </c:pt>
                <c:pt idx="90">
                  <c:v>UNAMIMSL</c:v>
                </c:pt>
                <c:pt idx="91">
                  <c:v>FisheriesWA</c:v>
                </c:pt>
                <c:pt idx="92">
                  <c:v>ColegioPostgrad</c:v>
                </c:pt>
                <c:pt idx="93">
                  <c:v>SPCNewCaledonia</c:v>
                </c:pt>
                <c:pt idx="94">
                  <c:v>BermudaInstOceanSci</c:v>
                </c:pt>
                <c:pt idx="95">
                  <c:v>Gunter</c:v>
                </c:pt>
                <c:pt idx="96">
                  <c:v>KenyaMarFish</c:v>
                </c:pt>
                <c:pt idx="97">
                  <c:v>Uvalparaiso</c:v>
                </c:pt>
                <c:pt idx="98">
                  <c:v>UnivEstMarBrasil</c:v>
                </c:pt>
                <c:pt idx="99">
                  <c:v>SeattleNWF</c:v>
                </c:pt>
                <c:pt idx="100">
                  <c:v>CIBNOR</c:v>
                </c:pt>
                <c:pt idx="101">
                  <c:v>RudBosInstLib</c:v>
                </c:pt>
                <c:pt idx="102">
                  <c:v>SEAFDEC</c:v>
                </c:pt>
              </c:strCache>
            </c:strRef>
          </c:cat>
          <c:val>
            <c:numRef>
              <c:f>Requestors!$B$2:$B$104</c:f>
              <c:numCache>
                <c:formatCode>General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13</c:v>
                </c:pt>
                <c:pt idx="61">
                  <c:v>13</c:v>
                </c:pt>
                <c:pt idx="62">
                  <c:v>14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17</c:v>
                </c:pt>
                <c:pt idx="67">
                  <c:v>22</c:v>
                </c:pt>
                <c:pt idx="68">
                  <c:v>23</c:v>
                </c:pt>
                <c:pt idx="69">
                  <c:v>23</c:v>
                </c:pt>
                <c:pt idx="70">
                  <c:v>24</c:v>
                </c:pt>
                <c:pt idx="71">
                  <c:v>24</c:v>
                </c:pt>
                <c:pt idx="72">
                  <c:v>27</c:v>
                </c:pt>
                <c:pt idx="73">
                  <c:v>30</c:v>
                </c:pt>
                <c:pt idx="74">
                  <c:v>31</c:v>
                </c:pt>
                <c:pt idx="75">
                  <c:v>33</c:v>
                </c:pt>
                <c:pt idx="76">
                  <c:v>33</c:v>
                </c:pt>
                <c:pt idx="77">
                  <c:v>36</c:v>
                </c:pt>
                <c:pt idx="78">
                  <c:v>40</c:v>
                </c:pt>
                <c:pt idx="79">
                  <c:v>42</c:v>
                </c:pt>
                <c:pt idx="80">
                  <c:v>43</c:v>
                </c:pt>
                <c:pt idx="81">
                  <c:v>46</c:v>
                </c:pt>
                <c:pt idx="82">
                  <c:v>55</c:v>
                </c:pt>
                <c:pt idx="83">
                  <c:v>55</c:v>
                </c:pt>
                <c:pt idx="84">
                  <c:v>56</c:v>
                </c:pt>
                <c:pt idx="85">
                  <c:v>66</c:v>
                </c:pt>
                <c:pt idx="86">
                  <c:v>66</c:v>
                </c:pt>
                <c:pt idx="87">
                  <c:v>70</c:v>
                </c:pt>
                <c:pt idx="88">
                  <c:v>77</c:v>
                </c:pt>
                <c:pt idx="89">
                  <c:v>77</c:v>
                </c:pt>
                <c:pt idx="90">
                  <c:v>78</c:v>
                </c:pt>
                <c:pt idx="91">
                  <c:v>92</c:v>
                </c:pt>
                <c:pt idx="92">
                  <c:v>95</c:v>
                </c:pt>
                <c:pt idx="93">
                  <c:v>102</c:v>
                </c:pt>
                <c:pt idx="94">
                  <c:v>111</c:v>
                </c:pt>
                <c:pt idx="95">
                  <c:v>120</c:v>
                </c:pt>
                <c:pt idx="96">
                  <c:v>123</c:v>
                </c:pt>
                <c:pt idx="97">
                  <c:v>192</c:v>
                </c:pt>
                <c:pt idx="98">
                  <c:v>207</c:v>
                </c:pt>
                <c:pt idx="99">
                  <c:v>217</c:v>
                </c:pt>
                <c:pt idx="100">
                  <c:v>272</c:v>
                </c:pt>
                <c:pt idx="101">
                  <c:v>279</c:v>
                </c:pt>
                <c:pt idx="102">
                  <c:v>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537984"/>
        <c:axId val="224622784"/>
        <c:axId val="0"/>
      </c:bar3DChart>
      <c:catAx>
        <c:axId val="22653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622784"/>
        <c:crosses val="autoZero"/>
        <c:auto val="1"/>
        <c:lblAlgn val="ctr"/>
        <c:lblOffset val="100"/>
        <c:tickMarkSkip val="1"/>
        <c:noMultiLvlLbl val="0"/>
      </c:catAx>
      <c:valAx>
        <c:axId val="22462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12th Year Requests n=3573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28643268837626501"/>
              <c:y val="0.879653238143806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537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1" l="0.750000000000001" r="0.750000000000001" t="0.75000000000000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IAMSLIC Lending 2013 - 2014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Lenders!$A$2:$A$68</c:f>
              <c:strCache>
                <c:ptCount val="67"/>
                <c:pt idx="0">
                  <c:v>AcuarioNCuba</c:v>
                </c:pt>
                <c:pt idx="1">
                  <c:v>CIAPSNECV</c:v>
                </c:pt>
                <c:pt idx="2">
                  <c:v>MiamiNOAA</c:v>
                </c:pt>
                <c:pt idx="3">
                  <c:v>NatSeaGrantDep</c:v>
                </c:pt>
                <c:pt idx="4">
                  <c:v>PanamaCanalAuth</c:v>
                </c:pt>
                <c:pt idx="5">
                  <c:v>hafro</c:v>
                </c:pt>
                <c:pt idx="6">
                  <c:v>SPCNewCaledonia</c:v>
                </c:pt>
                <c:pt idx="7">
                  <c:v>ChileanNavy</c:v>
                </c:pt>
                <c:pt idx="8">
                  <c:v>ICML-UNAM</c:v>
                </c:pt>
                <c:pt idx="9">
                  <c:v>IDFPVChile</c:v>
                </c:pt>
                <c:pt idx="10">
                  <c:v>NIFFRNigeria</c:v>
                </c:pt>
                <c:pt idx="11">
                  <c:v>UConnAveryPt</c:v>
                </c:pt>
                <c:pt idx="12">
                  <c:v>UnivDelMarPuertoAnge</c:v>
                </c:pt>
                <c:pt idx="13">
                  <c:v>CIMIPCuba</c:v>
                </c:pt>
                <c:pt idx="14">
                  <c:v>CRITFC</c:v>
                </c:pt>
                <c:pt idx="15">
                  <c:v>NFRRIUganda</c:v>
                </c:pt>
                <c:pt idx="16">
                  <c:v>RudBosInstLib</c:v>
                </c:pt>
                <c:pt idx="17">
                  <c:v>NUWCNewport</c:v>
                </c:pt>
                <c:pt idx="18">
                  <c:v>KenyaMarFish</c:v>
                </c:pt>
                <c:pt idx="19">
                  <c:v>UOIOCV</c:v>
                </c:pt>
                <c:pt idx="20">
                  <c:v>VLIZ</c:v>
                </c:pt>
                <c:pt idx="21">
                  <c:v>INVEMARColombia</c:v>
                </c:pt>
                <c:pt idx="22">
                  <c:v>MinFishMarResNamibia</c:v>
                </c:pt>
                <c:pt idx="23">
                  <c:v>FAOFisheriesBranch</c:v>
                </c:pt>
                <c:pt idx="24">
                  <c:v>InstBosbouw</c:v>
                </c:pt>
                <c:pt idx="25">
                  <c:v>CIFTIndia</c:v>
                </c:pt>
                <c:pt idx="26">
                  <c:v>Ostseeforschung</c:v>
                </c:pt>
                <c:pt idx="27">
                  <c:v>CICIMAR</c:v>
                </c:pt>
                <c:pt idx="28">
                  <c:v>OIMB</c:v>
                </c:pt>
                <c:pt idx="29">
                  <c:v>UnivEstMarBrasil</c:v>
                </c:pt>
                <c:pt idx="30">
                  <c:v>CIAD</c:v>
                </c:pt>
                <c:pt idx="31">
                  <c:v>NMFSPFEL</c:v>
                </c:pt>
                <c:pt idx="32">
                  <c:v>NOVA</c:v>
                </c:pt>
                <c:pt idx="33">
                  <c:v>NatCentMarResGreece</c:v>
                </c:pt>
                <c:pt idx="34">
                  <c:v>UMCES</c:v>
                </c:pt>
                <c:pt idx="35">
                  <c:v>CIEAMER</c:v>
                </c:pt>
                <c:pt idx="36">
                  <c:v>MoteMarine</c:v>
                </c:pt>
                <c:pt idx="37">
                  <c:v>NOAABeaufort</c:v>
                </c:pt>
                <c:pt idx="38">
                  <c:v>CICESE</c:v>
                </c:pt>
                <c:pt idx="39">
                  <c:v>SEAFDEC</c:v>
                </c:pt>
                <c:pt idx="40">
                  <c:v>SAIAB</c:v>
                </c:pt>
                <c:pt idx="41">
                  <c:v>INIDEP</c:v>
                </c:pt>
                <c:pt idx="42">
                  <c:v>FisheriesWA</c:v>
                </c:pt>
                <c:pt idx="43">
                  <c:v>UNAMIMSL</c:v>
                </c:pt>
                <c:pt idx="44">
                  <c:v>LaJollaSWF</c:v>
                </c:pt>
                <c:pt idx="45">
                  <c:v>NatInstOceanIndia</c:v>
                </c:pt>
                <c:pt idx="46">
                  <c:v>CalifAcadSci</c:v>
                </c:pt>
                <c:pt idx="47">
                  <c:v>CIBNOR</c:v>
                </c:pt>
                <c:pt idx="48">
                  <c:v>CSUMB</c:v>
                </c:pt>
                <c:pt idx="49">
                  <c:v>MBLWHOI</c:v>
                </c:pt>
                <c:pt idx="50">
                  <c:v>DeptEnvConsWestAust</c:v>
                </c:pt>
                <c:pt idx="51">
                  <c:v>VIMS</c:v>
                </c:pt>
                <c:pt idx="52">
                  <c:v>MossLandingMBARI</c:v>
                </c:pt>
                <c:pt idx="53">
                  <c:v>CSIROMarLab</c:v>
                </c:pt>
                <c:pt idx="54">
                  <c:v>UFloridaDigLib</c:v>
                </c:pt>
                <c:pt idx="55">
                  <c:v>SeattleNWF</c:v>
                </c:pt>
                <c:pt idx="56">
                  <c:v>BedfordIO</c:v>
                </c:pt>
                <c:pt idx="57">
                  <c:v>Gunter</c:v>
                </c:pt>
                <c:pt idx="58">
                  <c:v>LouisianaUMarCons</c:v>
                </c:pt>
                <c:pt idx="59">
                  <c:v>SCarolinaDNR</c:v>
                </c:pt>
                <c:pt idx="60">
                  <c:v>Rosenstiel</c:v>
                </c:pt>
                <c:pt idx="61">
                  <c:v>IFMGEOMAR</c:v>
                </c:pt>
                <c:pt idx="62">
                  <c:v>UHawaii</c:v>
                </c:pt>
                <c:pt idx="63">
                  <c:v>HMS</c:v>
                </c:pt>
                <c:pt idx="64">
                  <c:v>PellMarineSciLib</c:v>
                </c:pt>
                <c:pt idx="65">
                  <c:v>HatfieldMarSci</c:v>
                </c:pt>
                <c:pt idx="66">
                  <c:v>Wegener</c:v>
                </c:pt>
              </c:strCache>
            </c:strRef>
          </c:cat>
          <c:val>
            <c:numRef>
              <c:f>Lenders!$B$2:$B$68</c:f>
              <c:numCache>
                <c:formatCode>General</c:formatCode>
                <c:ptCount val="6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>
                  <c:v>12</c:v>
                </c:pt>
                <c:pt idx="26">
                  <c:v>14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19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21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29</c:v>
                </c:pt>
                <c:pt idx="42">
                  <c:v>30</c:v>
                </c:pt>
                <c:pt idx="43">
                  <c:v>32</c:v>
                </c:pt>
                <c:pt idx="44">
                  <c:v>33</c:v>
                </c:pt>
                <c:pt idx="45">
                  <c:v>35</c:v>
                </c:pt>
                <c:pt idx="46">
                  <c:v>38</c:v>
                </c:pt>
                <c:pt idx="47">
                  <c:v>38</c:v>
                </c:pt>
                <c:pt idx="48">
                  <c:v>42</c:v>
                </c:pt>
                <c:pt idx="49">
                  <c:v>50</c:v>
                </c:pt>
                <c:pt idx="50">
                  <c:v>61</c:v>
                </c:pt>
                <c:pt idx="51">
                  <c:v>65</c:v>
                </c:pt>
                <c:pt idx="52">
                  <c:v>72</c:v>
                </c:pt>
                <c:pt idx="53">
                  <c:v>76</c:v>
                </c:pt>
                <c:pt idx="54">
                  <c:v>76</c:v>
                </c:pt>
                <c:pt idx="55">
                  <c:v>93</c:v>
                </c:pt>
                <c:pt idx="56">
                  <c:v>111</c:v>
                </c:pt>
                <c:pt idx="57">
                  <c:v>115</c:v>
                </c:pt>
                <c:pt idx="58">
                  <c:v>134</c:v>
                </c:pt>
                <c:pt idx="59">
                  <c:v>137</c:v>
                </c:pt>
                <c:pt idx="60">
                  <c:v>155</c:v>
                </c:pt>
                <c:pt idx="61">
                  <c:v>171</c:v>
                </c:pt>
                <c:pt idx="62">
                  <c:v>220</c:v>
                </c:pt>
                <c:pt idx="63">
                  <c:v>255</c:v>
                </c:pt>
                <c:pt idx="64">
                  <c:v>299</c:v>
                </c:pt>
                <c:pt idx="65">
                  <c:v>373</c:v>
                </c:pt>
                <c:pt idx="66">
                  <c:v>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541056"/>
        <c:axId val="223486528"/>
        <c:axId val="0"/>
      </c:bar3DChart>
      <c:catAx>
        <c:axId val="226541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48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486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12th Year Requests n=3573</a:t>
                </a:r>
              </a:p>
            </c:rich>
          </c:tx>
          <c:layout>
            <c:manualLayout>
              <c:xMode val="edge"/>
              <c:yMode val="edge"/>
              <c:x val="0.34446210916799153"/>
              <c:y val="0.903968222426455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54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1" l="0.750000000000001" r="0.750000000000001" t="0.75000000000000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Borrowing Requests by Country 2013 - 2014</a:t>
            </a:r>
          </a:p>
        </c:rich>
      </c:tx>
      <c:layout>
        <c:manualLayout>
          <c:xMode val="edge"/>
          <c:yMode val="edge"/>
          <c:x val="0.13694721825962924"/>
          <c:y val="2.67379679144385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05135520684735"/>
          <c:y val="0.11764713562151129"/>
          <c:w val="0.78601997146932967"/>
          <c:h val="0.81550855374002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'By Country'!$A$2:$A$46</c:f>
              <c:strCache>
                <c:ptCount val="43"/>
                <c:pt idx="0">
                  <c:v>Colombia</c:v>
                </c:pt>
                <c:pt idx="1">
                  <c:v>New Zealand</c:v>
                </c:pt>
                <c:pt idx="2">
                  <c:v>Latvia</c:v>
                </c:pt>
                <c:pt idx="3">
                  <c:v>Peru</c:v>
                </c:pt>
                <c:pt idx="4">
                  <c:v>Cuba</c:v>
                </c:pt>
                <c:pt idx="5">
                  <c:v>Iran</c:v>
                </c:pt>
                <c:pt idx="6">
                  <c:v>Estonia</c:v>
                </c:pt>
                <c:pt idx="7">
                  <c:v>Bulgaria</c:v>
                </c:pt>
                <c:pt idx="8">
                  <c:v>Norway</c:v>
                </c:pt>
                <c:pt idx="9">
                  <c:v>Tunisia</c:v>
                </c:pt>
                <c:pt idx="10">
                  <c:v>Canada</c:v>
                </c:pt>
                <c:pt idx="11">
                  <c:v>South Africa</c:v>
                </c:pt>
                <c:pt idx="12">
                  <c:v>France</c:v>
                </c:pt>
                <c:pt idx="13">
                  <c:v>Italy</c:v>
                </c:pt>
                <c:pt idx="14">
                  <c:v>Poland</c:v>
                </c:pt>
                <c:pt idx="15">
                  <c:v>Portugal</c:v>
                </c:pt>
                <c:pt idx="16">
                  <c:v>Israel</c:v>
                </c:pt>
                <c:pt idx="17">
                  <c:v>Uganda</c:v>
                </c:pt>
                <c:pt idx="18">
                  <c:v>United Kingdom</c:v>
                </c:pt>
                <c:pt idx="19">
                  <c:v>Ireland</c:v>
                </c:pt>
                <c:pt idx="20">
                  <c:v>Germany</c:v>
                </c:pt>
                <c:pt idx="21">
                  <c:v>Denmark</c:v>
                </c:pt>
                <c:pt idx="22">
                  <c:v>Greece</c:v>
                </c:pt>
                <c:pt idx="23">
                  <c:v>Uruguay</c:v>
                </c:pt>
                <c:pt idx="24">
                  <c:v>Belgium</c:v>
                </c:pt>
                <c:pt idx="25">
                  <c:v>Argentina</c:v>
                </c:pt>
                <c:pt idx="26">
                  <c:v>Monaco</c:v>
                </c:pt>
                <c:pt idx="27">
                  <c:v>Russia</c:v>
                </c:pt>
                <c:pt idx="28">
                  <c:v>Spain</c:v>
                </c:pt>
                <c:pt idx="29">
                  <c:v>Ukraine</c:v>
                </c:pt>
                <c:pt idx="30">
                  <c:v>Malaysia</c:v>
                </c:pt>
                <c:pt idx="31">
                  <c:v>New Caledonia</c:v>
                </c:pt>
                <c:pt idx="32">
                  <c:v>Bermuda</c:v>
                </c:pt>
                <c:pt idx="33">
                  <c:v>Kenya</c:v>
                </c:pt>
                <c:pt idx="34">
                  <c:v>Australia</c:v>
                </c:pt>
                <c:pt idx="35">
                  <c:v>India</c:v>
                </c:pt>
                <c:pt idx="36">
                  <c:v>Brazil</c:v>
                </c:pt>
                <c:pt idx="37">
                  <c:v>Ecuador</c:v>
                </c:pt>
                <c:pt idx="38">
                  <c:v>Philippines</c:v>
                </c:pt>
                <c:pt idx="39">
                  <c:v>Croatia</c:v>
                </c:pt>
                <c:pt idx="40">
                  <c:v>Chile</c:v>
                </c:pt>
                <c:pt idx="41">
                  <c:v>United States</c:v>
                </c:pt>
                <c:pt idx="42">
                  <c:v>Mexico</c:v>
                </c:pt>
              </c:strCache>
            </c:strRef>
          </c:cat>
          <c:val>
            <c:numRef>
              <c:f>'By Country'!$B$2:$B$46</c:f>
              <c:numCache>
                <c:formatCode>General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15</c:v>
                </c:pt>
                <c:pt idx="18">
                  <c:v>18</c:v>
                </c:pt>
                <c:pt idx="19">
                  <c:v>22</c:v>
                </c:pt>
                <c:pt idx="20">
                  <c:v>23</c:v>
                </c:pt>
                <c:pt idx="21">
                  <c:v>25</c:v>
                </c:pt>
                <c:pt idx="22">
                  <c:v>31</c:v>
                </c:pt>
                <c:pt idx="23">
                  <c:v>34</c:v>
                </c:pt>
                <c:pt idx="24">
                  <c:v>43</c:v>
                </c:pt>
                <c:pt idx="25">
                  <c:v>49</c:v>
                </c:pt>
                <c:pt idx="26">
                  <c:v>55</c:v>
                </c:pt>
                <c:pt idx="27">
                  <c:v>56</c:v>
                </c:pt>
                <c:pt idx="28">
                  <c:v>57</c:v>
                </c:pt>
                <c:pt idx="29">
                  <c:v>59</c:v>
                </c:pt>
                <c:pt idx="30">
                  <c:v>70</c:v>
                </c:pt>
                <c:pt idx="31">
                  <c:v>102</c:v>
                </c:pt>
                <c:pt idx="32">
                  <c:v>111</c:v>
                </c:pt>
                <c:pt idx="33">
                  <c:v>123</c:v>
                </c:pt>
                <c:pt idx="34">
                  <c:v>125</c:v>
                </c:pt>
                <c:pt idx="35">
                  <c:v>144</c:v>
                </c:pt>
                <c:pt idx="36">
                  <c:v>215</c:v>
                </c:pt>
                <c:pt idx="37">
                  <c:v>222</c:v>
                </c:pt>
                <c:pt idx="38">
                  <c:v>303</c:v>
                </c:pt>
                <c:pt idx="39">
                  <c:v>306</c:v>
                </c:pt>
                <c:pt idx="40">
                  <c:v>366</c:v>
                </c:pt>
                <c:pt idx="41">
                  <c:v>462</c:v>
                </c:pt>
                <c:pt idx="42">
                  <c:v>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540544"/>
        <c:axId val="223488256"/>
      </c:barChart>
      <c:catAx>
        <c:axId val="226540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48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488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540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Requests Received by Country 2013 - 2014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'By Country'!$A$54:$A$79</c:f>
              <c:strCache>
                <c:ptCount val="25"/>
                <c:pt idx="0">
                  <c:v>Panama</c:v>
                </c:pt>
                <c:pt idx="1">
                  <c:v>Iceland</c:v>
                </c:pt>
                <c:pt idx="2">
                  <c:v>New Caledonia</c:v>
                </c:pt>
                <c:pt idx="3">
                  <c:v>Nigeria</c:v>
                </c:pt>
                <c:pt idx="4">
                  <c:v>Croatia</c:v>
                </c:pt>
                <c:pt idx="5">
                  <c:v>Cuba</c:v>
                </c:pt>
                <c:pt idx="6">
                  <c:v>Uganda</c:v>
                </c:pt>
                <c:pt idx="7">
                  <c:v>Chile</c:v>
                </c:pt>
                <c:pt idx="8">
                  <c:v>Kenya</c:v>
                </c:pt>
                <c:pt idx="9">
                  <c:v>Venezuela</c:v>
                </c:pt>
                <c:pt idx="10">
                  <c:v>Colombia</c:v>
                </c:pt>
                <c:pt idx="11">
                  <c:v>Namibia</c:v>
                </c:pt>
                <c:pt idx="12">
                  <c:v>Italy</c:v>
                </c:pt>
                <c:pt idx="13">
                  <c:v>Brazil</c:v>
                </c:pt>
                <c:pt idx="14">
                  <c:v>Greece</c:v>
                </c:pt>
                <c:pt idx="15">
                  <c:v>Belgium</c:v>
                </c:pt>
                <c:pt idx="16">
                  <c:v>Philippines</c:v>
                </c:pt>
                <c:pt idx="17">
                  <c:v>South Africa</c:v>
                </c:pt>
                <c:pt idx="18">
                  <c:v>Argentina</c:v>
                </c:pt>
                <c:pt idx="19">
                  <c:v>India</c:v>
                </c:pt>
                <c:pt idx="20">
                  <c:v>Canada</c:v>
                </c:pt>
                <c:pt idx="21">
                  <c:v>Mexico</c:v>
                </c:pt>
                <c:pt idx="22">
                  <c:v>Australia</c:v>
                </c:pt>
                <c:pt idx="23">
                  <c:v>Germany</c:v>
                </c:pt>
                <c:pt idx="24">
                  <c:v>United States</c:v>
                </c:pt>
              </c:strCache>
            </c:strRef>
          </c:cat>
          <c:val>
            <c:numRef>
              <c:f>'By Country'!$B$54:$B$79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15</c:v>
                </c:pt>
                <c:pt idx="14">
                  <c:v>19</c:v>
                </c:pt>
                <c:pt idx="15">
                  <c:v>20</c:v>
                </c:pt>
                <c:pt idx="16">
                  <c:v>25</c:v>
                </c:pt>
                <c:pt idx="17">
                  <c:v>26</c:v>
                </c:pt>
                <c:pt idx="18">
                  <c:v>29</c:v>
                </c:pt>
                <c:pt idx="19">
                  <c:v>47</c:v>
                </c:pt>
                <c:pt idx="20">
                  <c:v>111</c:v>
                </c:pt>
                <c:pt idx="21">
                  <c:v>130</c:v>
                </c:pt>
                <c:pt idx="22">
                  <c:v>167</c:v>
                </c:pt>
                <c:pt idx="23">
                  <c:v>592</c:v>
                </c:pt>
                <c:pt idx="24">
                  <c:v>2306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'By Country'!$A$54:$A$79</c:f>
              <c:strCache>
                <c:ptCount val="25"/>
                <c:pt idx="0">
                  <c:v>Panama</c:v>
                </c:pt>
                <c:pt idx="1">
                  <c:v>Iceland</c:v>
                </c:pt>
                <c:pt idx="2">
                  <c:v>New Caledonia</c:v>
                </c:pt>
                <c:pt idx="3">
                  <c:v>Nigeria</c:v>
                </c:pt>
                <c:pt idx="4">
                  <c:v>Croatia</c:v>
                </c:pt>
                <c:pt idx="5">
                  <c:v>Cuba</c:v>
                </c:pt>
                <c:pt idx="6">
                  <c:v>Uganda</c:v>
                </c:pt>
                <c:pt idx="7">
                  <c:v>Chile</c:v>
                </c:pt>
                <c:pt idx="8">
                  <c:v>Kenya</c:v>
                </c:pt>
                <c:pt idx="9">
                  <c:v>Venezuela</c:v>
                </c:pt>
                <c:pt idx="10">
                  <c:v>Colombia</c:v>
                </c:pt>
                <c:pt idx="11">
                  <c:v>Namibia</c:v>
                </c:pt>
                <c:pt idx="12">
                  <c:v>Italy</c:v>
                </c:pt>
                <c:pt idx="13">
                  <c:v>Brazil</c:v>
                </c:pt>
                <c:pt idx="14">
                  <c:v>Greece</c:v>
                </c:pt>
                <c:pt idx="15">
                  <c:v>Belgium</c:v>
                </c:pt>
                <c:pt idx="16">
                  <c:v>Philippines</c:v>
                </c:pt>
                <c:pt idx="17">
                  <c:v>South Africa</c:v>
                </c:pt>
                <c:pt idx="18">
                  <c:v>Argentina</c:v>
                </c:pt>
                <c:pt idx="19">
                  <c:v>India</c:v>
                </c:pt>
                <c:pt idx="20">
                  <c:v>Canada</c:v>
                </c:pt>
                <c:pt idx="21">
                  <c:v>Mexico</c:v>
                </c:pt>
                <c:pt idx="22">
                  <c:v>Australia</c:v>
                </c:pt>
                <c:pt idx="23">
                  <c:v>Germany</c:v>
                </c:pt>
                <c:pt idx="24">
                  <c:v>United States</c:v>
                </c:pt>
              </c:strCache>
            </c:strRef>
          </c:cat>
          <c:val>
            <c:numRef>
              <c:f>'By Country'!$C$54:$C$79</c:f>
              <c:numCache>
                <c:formatCode>0.00%</c:formatCode>
                <c:ptCount val="26"/>
                <c:pt idx="0">
                  <c:v>0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3.0000000000000001E-3</c:v>
                </c:pt>
                <c:pt idx="12">
                  <c:v>3.0000000000000001E-3</c:v>
                </c:pt>
                <c:pt idx="13">
                  <c:v>4.0000000000000001E-3</c:v>
                </c:pt>
                <c:pt idx="14">
                  <c:v>5.0000000000000001E-3</c:v>
                </c:pt>
                <c:pt idx="15">
                  <c:v>6.0000000000000001E-3</c:v>
                </c:pt>
                <c:pt idx="16">
                  <c:v>7.0000000000000001E-3</c:v>
                </c:pt>
                <c:pt idx="17">
                  <c:v>7.0000000000000001E-3</c:v>
                </c:pt>
                <c:pt idx="18">
                  <c:v>8.0000000000000002E-3</c:v>
                </c:pt>
                <c:pt idx="19">
                  <c:v>1.2999999999999999E-2</c:v>
                </c:pt>
                <c:pt idx="20">
                  <c:v>3.1E-2</c:v>
                </c:pt>
                <c:pt idx="21">
                  <c:v>3.5999999999999997E-2</c:v>
                </c:pt>
                <c:pt idx="22">
                  <c:v>4.7E-2</c:v>
                </c:pt>
                <c:pt idx="23">
                  <c:v>0.16600000000000001</c:v>
                </c:pt>
                <c:pt idx="24">
                  <c:v>0.64500000000000002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247616"/>
        <c:axId val="223489984"/>
      </c:barChart>
      <c:catAx>
        <c:axId val="227247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4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48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247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0</xdr:rowOff>
    </xdr:from>
    <xdr:to>
      <xdr:col>13</xdr:col>
      <xdr:colOff>323850</xdr:colOff>
      <xdr:row>120</xdr:row>
      <xdr:rowOff>47625</xdr:rowOff>
    </xdr:to>
    <xdr:graphicFrame macro="">
      <xdr:nvGraphicFramePr>
        <xdr:cNvPr id="20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47625</xdr:rowOff>
    </xdr:from>
    <xdr:to>
      <xdr:col>13</xdr:col>
      <xdr:colOff>600075</xdr:colOff>
      <xdr:row>73</xdr:row>
      <xdr:rowOff>152400</xdr:rowOff>
    </xdr:to>
    <xdr:graphicFrame macro="">
      <xdr:nvGraphicFramePr>
        <xdr:cNvPr id="1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85724</xdr:rowOff>
    </xdr:from>
    <xdr:to>
      <xdr:col>16</xdr:col>
      <xdr:colOff>400050</xdr:colOff>
      <xdr:row>45</xdr:row>
      <xdr:rowOff>104774</xdr:rowOff>
    </xdr:to>
    <xdr:graphicFrame macro="">
      <xdr:nvGraphicFramePr>
        <xdr:cNvPr id="30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152400</xdr:colOff>
      <xdr:row>52</xdr:row>
      <xdr:rowOff>9525</xdr:rowOff>
    </xdr:from>
    <xdr:to>
      <xdr:col>14</xdr:col>
      <xdr:colOff>142875</xdr:colOff>
      <xdr:row>75</xdr:row>
      <xdr:rowOff>142875</xdr:rowOff>
    </xdr:to>
    <xdr:graphicFrame macro="">
      <xdr:nvGraphicFramePr>
        <xdr:cNvPr id="30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amslic.org/ill/getname.php?req_lib_id=DFOPacRegHq" TargetMode="External"/><Relationship Id="rId21" Type="http://schemas.openxmlformats.org/officeDocument/2006/relationships/hyperlink" Target="http://www.iamslic.org/ill/getname.php?req_lib_id=CSIROMarLab" TargetMode="External"/><Relationship Id="rId42" Type="http://schemas.openxmlformats.org/officeDocument/2006/relationships/hyperlink" Target="http://www.iamslic.org/ill/getname.php?req_lib_id=IDFG" TargetMode="External"/><Relationship Id="rId47" Type="http://schemas.openxmlformats.org/officeDocument/2006/relationships/hyperlink" Target="http://www.iamslic.org/ill/getname.php?req_lib_id=INIDEP" TargetMode="External"/><Relationship Id="rId63" Type="http://schemas.openxmlformats.org/officeDocument/2006/relationships/hyperlink" Target="http://www.iamslic.org/ill/getname.php?req_lib_id=MarTropenoekologieGe" TargetMode="External"/><Relationship Id="rId68" Type="http://schemas.openxmlformats.org/officeDocument/2006/relationships/hyperlink" Target="http://www.iamslic.org/ill/getname.php?req_lib_id=NatInstOceanIndia" TargetMode="External"/><Relationship Id="rId84" Type="http://schemas.openxmlformats.org/officeDocument/2006/relationships/hyperlink" Target="http://www.iamslic.org/ill/getname.php?req_lib_id=SeaFishGdynia" TargetMode="External"/><Relationship Id="rId89" Type="http://schemas.openxmlformats.org/officeDocument/2006/relationships/hyperlink" Target="http://www.iamslic.org/ill/getname.php?req_lib_id=TexasAMUGalveston" TargetMode="External"/><Relationship Id="rId16" Type="http://schemas.openxmlformats.org/officeDocument/2006/relationships/hyperlink" Target="http://www.iamslic.org/ill/getname.php?req_lib_id=CMFRIIndia" TargetMode="External"/><Relationship Id="rId11" Type="http://schemas.openxmlformats.org/officeDocument/2006/relationships/hyperlink" Target="http://www.iamslic.org/ill/getname.php?req_lib_id=CIBNOR" TargetMode="External"/><Relationship Id="rId32" Type="http://schemas.openxmlformats.org/officeDocument/2006/relationships/hyperlink" Target="http://www.iamslic.org/ill/getname.php?req_lib_id=FlandersHydrRes" TargetMode="External"/><Relationship Id="rId37" Type="http://schemas.openxmlformats.org/officeDocument/2006/relationships/hyperlink" Target="http://www.iamslic.org/ill/getname.php?req_lib_id=HatfieldMarSci" TargetMode="External"/><Relationship Id="rId53" Type="http://schemas.openxmlformats.org/officeDocument/2006/relationships/hyperlink" Target="http://www.iamslic.org/ill/getname.php?req_lib_id=InstOceanBulgaria" TargetMode="External"/><Relationship Id="rId58" Type="http://schemas.openxmlformats.org/officeDocument/2006/relationships/hyperlink" Target="http://www.iamslic.org/ill/getname.php?req_lib_id=LatvianFRI" TargetMode="External"/><Relationship Id="rId74" Type="http://schemas.openxmlformats.org/officeDocument/2006/relationships/hyperlink" Target="http://www.iamslic.org/ill/getname.php?req_lib_id=NOVA" TargetMode="External"/><Relationship Id="rId79" Type="http://schemas.openxmlformats.org/officeDocument/2006/relationships/hyperlink" Target="http://www.iamslic.org/ill/getname.php?req_lib_id=RupAcadCtrMarSci" TargetMode="External"/><Relationship Id="rId102" Type="http://schemas.openxmlformats.org/officeDocument/2006/relationships/hyperlink" Target="http://www.iamslic.org/ill/getname.php?req_lib_id=VLIZ" TargetMode="External"/><Relationship Id="rId5" Type="http://schemas.openxmlformats.org/officeDocument/2006/relationships/hyperlink" Target="http://www.iamslic.org/ill/getname.php?req_lib_id=BedfordIO" TargetMode="External"/><Relationship Id="rId90" Type="http://schemas.openxmlformats.org/officeDocument/2006/relationships/hyperlink" Target="http://www.iamslic.org/ill/getname.php?req_lib_id=UEcosisAquat" TargetMode="External"/><Relationship Id="rId95" Type="http://schemas.openxmlformats.org/officeDocument/2006/relationships/hyperlink" Target="http://www.iamslic.org/ill/getname.php?req_lib_id=UnivEstMarBrasil" TargetMode="External"/><Relationship Id="rId22" Type="http://schemas.openxmlformats.org/officeDocument/2006/relationships/hyperlink" Target="http://www.iamslic.org/ill/getname.php?req_lib_id=CSUMB" TargetMode="External"/><Relationship Id="rId27" Type="http://schemas.openxmlformats.org/officeDocument/2006/relationships/hyperlink" Target="http://www.iamslic.org/ill/getname.php?req_lib_id=DINARA" TargetMode="External"/><Relationship Id="rId43" Type="http://schemas.openxmlformats.org/officeDocument/2006/relationships/hyperlink" Target="http://www.iamslic.org/ill/getname.php?req_lib_id=IDFPVChile" TargetMode="External"/><Relationship Id="rId48" Type="http://schemas.openxmlformats.org/officeDocument/2006/relationships/hyperlink" Target="http://www.iamslic.org/ill/getname.php?req_lib_id=INOCAREcuador" TargetMode="External"/><Relationship Id="rId64" Type="http://schemas.openxmlformats.org/officeDocument/2006/relationships/hyperlink" Target="http://www.iamslic.org/ill/getname.php?req_lib_id=MossLandingMBARI" TargetMode="External"/><Relationship Id="rId69" Type="http://schemas.openxmlformats.org/officeDocument/2006/relationships/hyperlink" Target="http://www.iamslic.org/ill/getname.php?req_lib_id=NFRRIUganda" TargetMode="External"/><Relationship Id="rId80" Type="http://schemas.openxmlformats.org/officeDocument/2006/relationships/hyperlink" Target="http://www.iamslic.org/ill/getname.php?req_lib_id=SAIAB" TargetMode="External"/><Relationship Id="rId85" Type="http://schemas.openxmlformats.org/officeDocument/2006/relationships/hyperlink" Target="http://www.iamslic.org/ill/getname.php?req_lib_id=SeattleNWF" TargetMode="External"/><Relationship Id="rId12" Type="http://schemas.openxmlformats.org/officeDocument/2006/relationships/hyperlink" Target="http://www.iamslic.org/ill/getname.php?req_lib_id=CICIMAR" TargetMode="External"/><Relationship Id="rId17" Type="http://schemas.openxmlformats.org/officeDocument/2006/relationships/hyperlink" Target="http://www.iamslic.org/ill/getname.php?req_lib_id=CNRSUMREPOC" TargetMode="External"/><Relationship Id="rId33" Type="http://schemas.openxmlformats.org/officeDocument/2006/relationships/hyperlink" Target="http://www.iamslic.org/ill/getname.php?req_lib_id=FreshwaterBiolAssn" TargetMode="External"/><Relationship Id="rId38" Type="http://schemas.openxmlformats.org/officeDocument/2006/relationships/hyperlink" Target="http://www.iamslic.org/ill/getname.php?req_lib_id=HMS" TargetMode="External"/><Relationship Id="rId59" Type="http://schemas.openxmlformats.org/officeDocument/2006/relationships/hyperlink" Target="http://www.iamslic.org/ill/getname.php?req_lib_id=LouisianaUMarCons" TargetMode="External"/><Relationship Id="rId103" Type="http://schemas.openxmlformats.org/officeDocument/2006/relationships/hyperlink" Target="http://www.iamslic.org/ill/getname.php?req_lib_id=Wegener" TargetMode="External"/><Relationship Id="rId20" Type="http://schemas.openxmlformats.org/officeDocument/2006/relationships/hyperlink" Target="http://www.iamslic.org/ill/getname.php?req_lib_id=CroatiaOceanogFish" TargetMode="External"/><Relationship Id="rId41" Type="http://schemas.openxmlformats.org/officeDocument/2006/relationships/hyperlink" Target="http://www.iamslic.org/ill/getname.php?req_lib_id=ICLARM" TargetMode="External"/><Relationship Id="rId54" Type="http://schemas.openxmlformats.org/officeDocument/2006/relationships/hyperlink" Target="http://www.iamslic.org/ill/getname.php?req_lib_id=InstOceanogrBrazil" TargetMode="External"/><Relationship Id="rId62" Type="http://schemas.openxmlformats.org/officeDocument/2006/relationships/hyperlink" Target="http://www.iamslic.org/ill/getname.php?req_lib_id=MarSciInstAndal" TargetMode="External"/><Relationship Id="rId70" Type="http://schemas.openxmlformats.org/officeDocument/2006/relationships/hyperlink" Target="http://www.iamslic.org/ill/getname.php?req_lib_id=NIWA" TargetMode="External"/><Relationship Id="rId75" Type="http://schemas.openxmlformats.org/officeDocument/2006/relationships/hyperlink" Target="http://www.iamslic.org/ill/getname.php?req_lib_id=NUWCNewport" TargetMode="External"/><Relationship Id="rId83" Type="http://schemas.openxmlformats.org/officeDocument/2006/relationships/hyperlink" Target="http://www.iamslic.org/ill/getname.php?req_lib_id=SEAFDEC" TargetMode="External"/><Relationship Id="rId88" Type="http://schemas.openxmlformats.org/officeDocument/2006/relationships/hyperlink" Target="http://www.iamslic.org/ill/getname.php?req_lib_id=StJohnsWater" TargetMode="External"/><Relationship Id="rId91" Type="http://schemas.openxmlformats.org/officeDocument/2006/relationships/hyperlink" Target="http://www.iamslic.org/ill/getname.php?req_lib_id=UMCES" TargetMode="External"/><Relationship Id="rId96" Type="http://schemas.openxmlformats.org/officeDocument/2006/relationships/hyperlink" Target="http://www.iamslic.org/ill/getname.php?req_lib_id=UnivMagallanes" TargetMode="External"/><Relationship Id="rId1" Type="http://schemas.openxmlformats.org/officeDocument/2006/relationships/hyperlink" Target="http://www.iamslic.org/ill/getname.php?req_lib_id=AcuarioNCuba" TargetMode="External"/><Relationship Id="rId6" Type="http://schemas.openxmlformats.org/officeDocument/2006/relationships/hyperlink" Target="http://www.iamslic.org/ill/getname.php?req_lib_id=BermudaInstOceanSci" TargetMode="External"/><Relationship Id="rId15" Type="http://schemas.openxmlformats.org/officeDocument/2006/relationships/hyperlink" Target="http://www.iamslic.org/ill/getname.php?req_lib_id=CIIDIRSinaloa" TargetMode="External"/><Relationship Id="rId23" Type="http://schemas.openxmlformats.org/officeDocument/2006/relationships/hyperlink" Target="http://www.iamslic.org/ill/getname.php?req_lib_id=DanishIFish" TargetMode="External"/><Relationship Id="rId28" Type="http://schemas.openxmlformats.org/officeDocument/2006/relationships/hyperlink" Target="http://www.iamslic.org/ill/getname.php?req_lib_id=EstonianMarineInst" TargetMode="External"/><Relationship Id="rId36" Type="http://schemas.openxmlformats.org/officeDocument/2006/relationships/hyperlink" Target="http://www.iamslic.org/ill/getname.php?req_lib_id=Gunter" TargetMode="External"/><Relationship Id="rId49" Type="http://schemas.openxmlformats.org/officeDocument/2006/relationships/hyperlink" Target="http://www.iamslic.org/ill/getname.php?req_lib_id=InstAntarticoChileno" TargetMode="External"/><Relationship Id="rId57" Type="http://schemas.openxmlformats.org/officeDocument/2006/relationships/hyperlink" Target="http://www.iamslic.org/ill/getname.php?req_lib_id=KenyaMarFish" TargetMode="External"/><Relationship Id="rId10" Type="http://schemas.openxmlformats.org/officeDocument/2006/relationships/hyperlink" Target="http://www.iamslic.org/ill/getname.php?req_lib_id=ChileanNavy" TargetMode="External"/><Relationship Id="rId31" Type="http://schemas.openxmlformats.org/officeDocument/2006/relationships/hyperlink" Target="http://www.iamslic.org/ill/getname.php?req_lib_id=FiskerDirektNorway" TargetMode="External"/><Relationship Id="rId44" Type="http://schemas.openxmlformats.org/officeDocument/2006/relationships/hyperlink" Target="http://www.iamslic.org/ill/getname.php?req_lib_id=IFMGEOMAR" TargetMode="External"/><Relationship Id="rId52" Type="http://schemas.openxmlformats.org/officeDocument/2006/relationships/hyperlink" Target="http://www.iamslic.org/ill/getname.php?req_lib_id=InstNacPescaEcuador" TargetMode="External"/><Relationship Id="rId60" Type="http://schemas.openxmlformats.org/officeDocument/2006/relationships/hyperlink" Target="http://www.iamslic.org/ill/getname.php?req_lib_id=MarineHydrophysInst" TargetMode="External"/><Relationship Id="rId65" Type="http://schemas.openxmlformats.org/officeDocument/2006/relationships/hyperlink" Target="http://www.iamslic.org/ill/getname.php?req_lib_id=MoteMarine" TargetMode="External"/><Relationship Id="rId73" Type="http://schemas.openxmlformats.org/officeDocument/2006/relationships/hyperlink" Target="http://www.iamslic.org/ill/getname.php?req_lib_id=NOAASeattleReg" TargetMode="External"/><Relationship Id="rId78" Type="http://schemas.openxmlformats.org/officeDocument/2006/relationships/hyperlink" Target="http://www.iamslic.org/ill/getname.php?req_lib_id=RudBosInstLib" TargetMode="External"/><Relationship Id="rId81" Type="http://schemas.openxmlformats.org/officeDocument/2006/relationships/hyperlink" Target="http://www.iamslic.org/ill/getname.php?req_lib_id=SakhNIRO" TargetMode="External"/><Relationship Id="rId86" Type="http://schemas.openxmlformats.org/officeDocument/2006/relationships/hyperlink" Target="http://www.iamslic.org/ill/getname.php?req_lib_id=SIBEColegioFrontera" TargetMode="External"/><Relationship Id="rId94" Type="http://schemas.openxmlformats.org/officeDocument/2006/relationships/hyperlink" Target="http://www.iamslic.org/ill/getname.php?req_lib_id=UnivAustralChile" TargetMode="External"/><Relationship Id="rId99" Type="http://schemas.openxmlformats.org/officeDocument/2006/relationships/hyperlink" Target="http://www.iamslic.org/ill/getname.php?req_lib_id=Uvalparaiso" TargetMode="External"/><Relationship Id="rId101" Type="http://schemas.openxmlformats.org/officeDocument/2006/relationships/hyperlink" Target="http://www.iamslic.org/ill/getname.php?req_lib_id=VIMS" TargetMode="External"/><Relationship Id="rId4" Type="http://schemas.openxmlformats.org/officeDocument/2006/relationships/hyperlink" Target="http://www.iamslic.org/ill/getname.php?req_lib_id=Bamfield" TargetMode="External"/><Relationship Id="rId9" Type="http://schemas.openxmlformats.org/officeDocument/2006/relationships/hyperlink" Target="http://www.iamslic.org/ill/getname.php?req_lib_id=CentInvestAlimentaci" TargetMode="External"/><Relationship Id="rId13" Type="http://schemas.openxmlformats.org/officeDocument/2006/relationships/hyperlink" Target="http://www.iamslic.org/ill/getname.php?req_lib_id=CIEAMER" TargetMode="External"/><Relationship Id="rId18" Type="http://schemas.openxmlformats.org/officeDocument/2006/relationships/hyperlink" Target="http://www.iamslic.org/ill/getname.php?req_lib_id=ColegioPostgrad" TargetMode="External"/><Relationship Id="rId39" Type="http://schemas.openxmlformats.org/officeDocument/2006/relationships/hyperlink" Target="http://www.iamslic.org/ill/getname.php?req_lib_id=IBMP/UNCOMA" TargetMode="External"/><Relationship Id="rId34" Type="http://schemas.openxmlformats.org/officeDocument/2006/relationships/hyperlink" Target="http://www.iamslic.org/ill/getname.php?req_lib_id=GKSS" TargetMode="External"/><Relationship Id="rId50" Type="http://schemas.openxmlformats.org/officeDocument/2006/relationships/hyperlink" Target="http://www.iamslic.org/ill/getname.php?req_lib_id=InstBiolSouthSeas" TargetMode="External"/><Relationship Id="rId55" Type="http://schemas.openxmlformats.org/officeDocument/2006/relationships/hyperlink" Target="http://www.iamslic.org/ill/getname.php?req_lib_id=InstPorMarAtmosfera" TargetMode="External"/><Relationship Id="rId76" Type="http://schemas.openxmlformats.org/officeDocument/2006/relationships/hyperlink" Target="http://www.iamslic.org/ill/getname.php?req_lib_id=OIMB" TargetMode="External"/><Relationship Id="rId97" Type="http://schemas.openxmlformats.org/officeDocument/2006/relationships/hyperlink" Target="http://www.iamslic.org/ill/getname.php?req_lib_id=UnivRepInstInvestPes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://www.iamslic.org/ill/getname.php?req_lib_id=Bigelow" TargetMode="External"/><Relationship Id="rId71" Type="http://schemas.openxmlformats.org/officeDocument/2006/relationships/hyperlink" Target="http://www.iamslic.org/ill/getname.php?req_lib_id=NMFSAukeBay" TargetMode="External"/><Relationship Id="rId92" Type="http://schemas.openxmlformats.org/officeDocument/2006/relationships/hyperlink" Target="http://www.iamslic.org/ill/getname.php?req_lib_id=UNAMIMSL" TargetMode="External"/><Relationship Id="rId2" Type="http://schemas.openxmlformats.org/officeDocument/2006/relationships/hyperlink" Target="http://www.iamslic.org/ill/getname.php?req_lib_id=AIMS" TargetMode="External"/><Relationship Id="rId29" Type="http://schemas.openxmlformats.org/officeDocument/2006/relationships/hyperlink" Target="http://www.iamslic.org/ill/getname.php?req_lib_id=FAOFisheriesBranch" TargetMode="External"/><Relationship Id="rId24" Type="http://schemas.openxmlformats.org/officeDocument/2006/relationships/hyperlink" Target="http://www.iamslic.org/ill/getname.php?req_lib_id=DeptEnvConsWestAust" TargetMode="External"/><Relationship Id="rId40" Type="http://schemas.openxmlformats.org/officeDocument/2006/relationships/hyperlink" Target="http://www.iamslic.org/ill/getname.php?req_lib_id=ICES" TargetMode="External"/><Relationship Id="rId45" Type="http://schemas.openxmlformats.org/officeDocument/2006/relationships/hyperlink" Target="http://www.iamslic.org/ill/getname.php?req_lib_id=IFROIran" TargetMode="External"/><Relationship Id="rId66" Type="http://schemas.openxmlformats.org/officeDocument/2006/relationships/hyperlink" Target="http://www.iamslic.org/ill/getname.php?req_lib_id=MuseeOceanMonaco" TargetMode="External"/><Relationship Id="rId87" Type="http://schemas.openxmlformats.org/officeDocument/2006/relationships/hyperlink" Target="http://www.iamslic.org/ill/getname.php?req_lib_id=SPCNewCaledonia" TargetMode="External"/><Relationship Id="rId61" Type="http://schemas.openxmlformats.org/officeDocument/2006/relationships/hyperlink" Target="http://www.iamslic.org/ill/getname.php?req_lib_id=MARINSTLIBIRELAND" TargetMode="External"/><Relationship Id="rId82" Type="http://schemas.openxmlformats.org/officeDocument/2006/relationships/hyperlink" Target="http://www.iamslic.org/ill/getname.php?req_lib_id=Schmalhausen" TargetMode="External"/><Relationship Id="rId19" Type="http://schemas.openxmlformats.org/officeDocument/2006/relationships/hyperlink" Target="http://www.iamslic.org/ill/getname.php?req_lib_id=CRITFC" TargetMode="External"/><Relationship Id="rId14" Type="http://schemas.openxmlformats.org/officeDocument/2006/relationships/hyperlink" Target="http://www.iamslic.org/ill/getname.php?req_lib_id=CIFTIndia" TargetMode="External"/><Relationship Id="rId30" Type="http://schemas.openxmlformats.org/officeDocument/2006/relationships/hyperlink" Target="http://www.iamslic.org/ill/getname.php?req_lib_id=FisheriesWA" TargetMode="External"/><Relationship Id="rId35" Type="http://schemas.openxmlformats.org/officeDocument/2006/relationships/hyperlink" Target="http://www.iamslic.org/ill/getname.php?req_lib_id=GrBarrierReefMPA" TargetMode="External"/><Relationship Id="rId56" Type="http://schemas.openxmlformats.org/officeDocument/2006/relationships/hyperlink" Target="http://www.iamslic.org/ill/getname.php?req_lib_id=INVEMARColombia" TargetMode="External"/><Relationship Id="rId77" Type="http://schemas.openxmlformats.org/officeDocument/2006/relationships/hyperlink" Target="http://www.iamslic.org/ill/getname.php?req_lib_id=Ostseeforschung" TargetMode="External"/><Relationship Id="rId100" Type="http://schemas.openxmlformats.org/officeDocument/2006/relationships/hyperlink" Target="http://www.iamslic.org/ill/getname.php?req_lib_id=UWashingtonNatSci" TargetMode="External"/><Relationship Id="rId105" Type="http://schemas.openxmlformats.org/officeDocument/2006/relationships/drawing" Target="../drawings/drawing1.xml"/><Relationship Id="rId8" Type="http://schemas.openxmlformats.org/officeDocument/2006/relationships/hyperlink" Target="http://www.iamslic.org/ill/getname.php?req_lib_id=CEFAS" TargetMode="External"/><Relationship Id="rId51" Type="http://schemas.openxmlformats.org/officeDocument/2006/relationships/hyperlink" Target="http://www.iamslic.org/ill/getname.php?req_lib_id=INSTMTunisia" TargetMode="External"/><Relationship Id="rId72" Type="http://schemas.openxmlformats.org/officeDocument/2006/relationships/hyperlink" Target="http://www.iamslic.org/ill/getname.php?req_lib_id=NMFSPanamaCity" TargetMode="External"/><Relationship Id="rId93" Type="http://schemas.openxmlformats.org/officeDocument/2006/relationships/hyperlink" Target="http://www.iamslic.org/ill/getname.php?req_lib_id=UnityCollege" TargetMode="External"/><Relationship Id="rId98" Type="http://schemas.openxmlformats.org/officeDocument/2006/relationships/hyperlink" Target="http://www.iamslic.org/ill/getname.php?req_lib_id=UPhilippinesMarSci" TargetMode="External"/><Relationship Id="rId3" Type="http://schemas.openxmlformats.org/officeDocument/2006/relationships/hyperlink" Target="http://www.iamslic.org/ill/getname.php?req_lib_id=AlantNIRO" TargetMode="External"/><Relationship Id="rId25" Type="http://schemas.openxmlformats.org/officeDocument/2006/relationships/hyperlink" Target="http://www.iamslic.org/ill/getname.php?req_lib_id=DFAIOS" TargetMode="External"/><Relationship Id="rId46" Type="http://schemas.openxmlformats.org/officeDocument/2006/relationships/hyperlink" Target="http://www.iamslic.org/ill/getname.php?req_lib_id=IMARPE" TargetMode="External"/><Relationship Id="rId67" Type="http://schemas.openxmlformats.org/officeDocument/2006/relationships/hyperlink" Target="http://www.iamslic.org/ill/getname.php?req_lib_id=NatCentMarResGreece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amslic.org/ill/getname.php?lend_lib_id=INIDEP" TargetMode="External"/><Relationship Id="rId21" Type="http://schemas.openxmlformats.org/officeDocument/2006/relationships/hyperlink" Target="http://www.iamslic.org/ill/getname.php?lend_lib_id=HatfieldMarSci" TargetMode="External"/><Relationship Id="rId42" Type="http://schemas.openxmlformats.org/officeDocument/2006/relationships/hyperlink" Target="http://www.iamslic.org/ill/getname.php?lend_lib_id=NMFSPFEL" TargetMode="External"/><Relationship Id="rId47" Type="http://schemas.openxmlformats.org/officeDocument/2006/relationships/hyperlink" Target="http://www.iamslic.org/ill/getname.php?lend_lib_id=Ostseeforschung" TargetMode="External"/><Relationship Id="rId63" Type="http://schemas.openxmlformats.org/officeDocument/2006/relationships/hyperlink" Target="http://www.iamslic.org/ill/getname.php?lend_lib_id=UnivEstMarBrasil" TargetMode="External"/><Relationship Id="rId68" Type="http://schemas.openxmlformats.org/officeDocument/2006/relationships/printerSettings" Target="../printerSettings/printerSettings2.bin"/><Relationship Id="rId7" Type="http://schemas.openxmlformats.org/officeDocument/2006/relationships/hyperlink" Target="http://www.iamslic.org/ill/getname.php?lend_lib_id=CIBNOR" TargetMode="External"/><Relationship Id="rId2" Type="http://schemas.openxmlformats.org/officeDocument/2006/relationships/hyperlink" Target="http://www.iamslic.org/ill/getname.php?lend_lib_id=BedfordIO" TargetMode="External"/><Relationship Id="rId16" Type="http://schemas.openxmlformats.org/officeDocument/2006/relationships/hyperlink" Target="http://www.iamslic.org/ill/getname.php?lend_lib_id=DeptEnvConsWestAust" TargetMode="External"/><Relationship Id="rId29" Type="http://schemas.openxmlformats.org/officeDocument/2006/relationships/hyperlink" Target="http://www.iamslic.org/ill/getname.php?lend_lib_id=KenyaMarFish" TargetMode="External"/><Relationship Id="rId11" Type="http://schemas.openxmlformats.org/officeDocument/2006/relationships/hyperlink" Target="http://www.iamslic.org/ill/getname.php?lend_lib_id=CIFTIndia" TargetMode="External"/><Relationship Id="rId24" Type="http://schemas.openxmlformats.org/officeDocument/2006/relationships/hyperlink" Target="http://www.iamslic.org/ill/getname.php?lend_lib_id=IDFPVChile" TargetMode="External"/><Relationship Id="rId32" Type="http://schemas.openxmlformats.org/officeDocument/2006/relationships/hyperlink" Target="http://www.iamslic.org/ill/getname.php?lend_lib_id=MBLWHOI" TargetMode="External"/><Relationship Id="rId37" Type="http://schemas.openxmlformats.org/officeDocument/2006/relationships/hyperlink" Target="http://www.iamslic.org/ill/getname.php?lend_lib_id=NatCentMarResGreece" TargetMode="External"/><Relationship Id="rId40" Type="http://schemas.openxmlformats.org/officeDocument/2006/relationships/hyperlink" Target="http://www.iamslic.org/ill/getname.php?lend_lib_id=NFRRIUganda" TargetMode="External"/><Relationship Id="rId45" Type="http://schemas.openxmlformats.org/officeDocument/2006/relationships/hyperlink" Target="http://www.iamslic.org/ill/getname.php?lend_lib_id=NUWCNewport" TargetMode="External"/><Relationship Id="rId53" Type="http://schemas.openxmlformats.org/officeDocument/2006/relationships/hyperlink" Target="http://www.iamslic.org/ill/getname.php?lend_lib_id=SCarolinaDNR" TargetMode="External"/><Relationship Id="rId58" Type="http://schemas.openxmlformats.org/officeDocument/2006/relationships/hyperlink" Target="http://www.iamslic.org/ill/getname.php?lend_lib_id=UFloridaDigLib" TargetMode="External"/><Relationship Id="rId66" Type="http://schemas.openxmlformats.org/officeDocument/2006/relationships/hyperlink" Target="http://www.iamslic.org/ill/getname.php?lend_lib_id=VLIZ" TargetMode="External"/><Relationship Id="rId5" Type="http://schemas.openxmlformats.org/officeDocument/2006/relationships/hyperlink" Target="http://www.iamslic.org/ill/getname.php?lend_lib_id=CIAD" TargetMode="External"/><Relationship Id="rId61" Type="http://schemas.openxmlformats.org/officeDocument/2006/relationships/hyperlink" Target="http://www.iamslic.org/ill/getname.php?lend_lib_id=UNAMIMSL" TargetMode="External"/><Relationship Id="rId19" Type="http://schemas.openxmlformats.org/officeDocument/2006/relationships/hyperlink" Target="http://www.iamslic.org/ill/getname.php?lend_lib_id=Gunter" TargetMode="External"/><Relationship Id="rId14" Type="http://schemas.openxmlformats.org/officeDocument/2006/relationships/hyperlink" Target="http://www.iamslic.org/ill/getname.php?lend_lib_id=CSIROMarLab" TargetMode="External"/><Relationship Id="rId22" Type="http://schemas.openxmlformats.org/officeDocument/2006/relationships/hyperlink" Target="http://www.iamslic.org/ill/getname.php?lend_lib_id=HMS" TargetMode="External"/><Relationship Id="rId27" Type="http://schemas.openxmlformats.org/officeDocument/2006/relationships/hyperlink" Target="http://www.iamslic.org/ill/getname.php?lend_lib_id=InstBosbouw" TargetMode="External"/><Relationship Id="rId30" Type="http://schemas.openxmlformats.org/officeDocument/2006/relationships/hyperlink" Target="http://www.iamslic.org/ill/getname.php?lend_lib_id=LaJollaSWF" TargetMode="External"/><Relationship Id="rId35" Type="http://schemas.openxmlformats.org/officeDocument/2006/relationships/hyperlink" Target="http://www.iamslic.org/ill/getname.php?lend_lib_id=MossLandingMBARI" TargetMode="External"/><Relationship Id="rId43" Type="http://schemas.openxmlformats.org/officeDocument/2006/relationships/hyperlink" Target="http://www.iamslic.org/ill/getname.php?lend_lib_id=NOAABeaufort" TargetMode="External"/><Relationship Id="rId48" Type="http://schemas.openxmlformats.org/officeDocument/2006/relationships/hyperlink" Target="http://www.iamslic.org/ill/getname.php?lend_lib_id=PanamaCanalAuth" TargetMode="External"/><Relationship Id="rId56" Type="http://schemas.openxmlformats.org/officeDocument/2006/relationships/hyperlink" Target="http://www.iamslic.org/ill/getname.php?lend_lib_id=SPCNewCaledonia" TargetMode="External"/><Relationship Id="rId64" Type="http://schemas.openxmlformats.org/officeDocument/2006/relationships/hyperlink" Target="http://www.iamslic.org/ill/getname.php?lend_lib_id=UOIOCV" TargetMode="External"/><Relationship Id="rId69" Type="http://schemas.openxmlformats.org/officeDocument/2006/relationships/drawing" Target="../drawings/drawing2.xml"/><Relationship Id="rId8" Type="http://schemas.openxmlformats.org/officeDocument/2006/relationships/hyperlink" Target="http://www.iamslic.org/ill/getname.php?lend_lib_id=CICESE" TargetMode="External"/><Relationship Id="rId51" Type="http://schemas.openxmlformats.org/officeDocument/2006/relationships/hyperlink" Target="http://www.iamslic.org/ill/getname.php?lend_lib_id=RudBosInstLib" TargetMode="External"/><Relationship Id="rId3" Type="http://schemas.openxmlformats.org/officeDocument/2006/relationships/hyperlink" Target="http://www.iamslic.org/ill/getname.php?lend_lib_id=CalifAcadSci" TargetMode="External"/><Relationship Id="rId12" Type="http://schemas.openxmlformats.org/officeDocument/2006/relationships/hyperlink" Target="http://www.iamslic.org/ill/getname.php?lend_lib_id=CIMIPCuba" TargetMode="External"/><Relationship Id="rId17" Type="http://schemas.openxmlformats.org/officeDocument/2006/relationships/hyperlink" Target="http://www.iamslic.org/ill/getname.php?lend_lib_id=FAOFisheriesBranch" TargetMode="External"/><Relationship Id="rId25" Type="http://schemas.openxmlformats.org/officeDocument/2006/relationships/hyperlink" Target="http://www.iamslic.org/ill/getname.php?lend_lib_id=IFMGEOMAR" TargetMode="External"/><Relationship Id="rId33" Type="http://schemas.openxmlformats.org/officeDocument/2006/relationships/hyperlink" Target="http://www.iamslic.org/ill/getname.php?lend_lib_id=MiamiNOAA" TargetMode="External"/><Relationship Id="rId38" Type="http://schemas.openxmlformats.org/officeDocument/2006/relationships/hyperlink" Target="http://www.iamslic.org/ill/getname.php?lend_lib_id=NatInstOceanIndia" TargetMode="External"/><Relationship Id="rId46" Type="http://schemas.openxmlformats.org/officeDocument/2006/relationships/hyperlink" Target="http://www.iamslic.org/ill/getname.php?lend_lib_id=OIMB" TargetMode="External"/><Relationship Id="rId59" Type="http://schemas.openxmlformats.org/officeDocument/2006/relationships/hyperlink" Target="http://www.iamslic.org/ill/getname.php?lend_lib_id=UHawaii" TargetMode="External"/><Relationship Id="rId67" Type="http://schemas.openxmlformats.org/officeDocument/2006/relationships/hyperlink" Target="http://www.iamslic.org/ill/getname.php?lend_lib_id=Wegener" TargetMode="External"/><Relationship Id="rId20" Type="http://schemas.openxmlformats.org/officeDocument/2006/relationships/hyperlink" Target="http://www.iamslic.org/ill/getname.php?lend_lib_id=hafro" TargetMode="External"/><Relationship Id="rId41" Type="http://schemas.openxmlformats.org/officeDocument/2006/relationships/hyperlink" Target="http://www.iamslic.org/ill/getname.php?lend_lib_id=NIFFRNigeria" TargetMode="External"/><Relationship Id="rId54" Type="http://schemas.openxmlformats.org/officeDocument/2006/relationships/hyperlink" Target="http://www.iamslic.org/ill/getname.php?lend_lib_id=SEAFDEC" TargetMode="External"/><Relationship Id="rId62" Type="http://schemas.openxmlformats.org/officeDocument/2006/relationships/hyperlink" Target="http://www.iamslic.org/ill/getname.php?lend_lib_id=UnivDelMarPuertoAnge" TargetMode="External"/><Relationship Id="rId1" Type="http://schemas.openxmlformats.org/officeDocument/2006/relationships/hyperlink" Target="http://www.iamslic.org/ill/getname.php?lend_lib_id=AcuarioNCuba" TargetMode="External"/><Relationship Id="rId6" Type="http://schemas.openxmlformats.org/officeDocument/2006/relationships/hyperlink" Target="http://www.iamslic.org/ill/getname.php?lend_lib_id=CIAPSNECV" TargetMode="External"/><Relationship Id="rId15" Type="http://schemas.openxmlformats.org/officeDocument/2006/relationships/hyperlink" Target="http://www.iamslic.org/ill/getname.php?lend_lib_id=CSUMB" TargetMode="External"/><Relationship Id="rId23" Type="http://schemas.openxmlformats.org/officeDocument/2006/relationships/hyperlink" Target="http://www.iamslic.org/ill/getname.php?lend_lib_id=ICML-UNAM" TargetMode="External"/><Relationship Id="rId28" Type="http://schemas.openxmlformats.org/officeDocument/2006/relationships/hyperlink" Target="http://www.iamslic.org/ill/getname.php?lend_lib_id=INVEMARColombia" TargetMode="External"/><Relationship Id="rId36" Type="http://schemas.openxmlformats.org/officeDocument/2006/relationships/hyperlink" Target="http://www.iamslic.org/ill/getname.php?lend_lib_id=MoteMarine" TargetMode="External"/><Relationship Id="rId49" Type="http://schemas.openxmlformats.org/officeDocument/2006/relationships/hyperlink" Target="http://www.iamslic.org/ill/getname.php?lend_lib_id=PellMarineSciLib" TargetMode="External"/><Relationship Id="rId57" Type="http://schemas.openxmlformats.org/officeDocument/2006/relationships/hyperlink" Target="http://www.iamslic.org/ill/getname.php?lend_lib_id=UConnAveryPt" TargetMode="External"/><Relationship Id="rId10" Type="http://schemas.openxmlformats.org/officeDocument/2006/relationships/hyperlink" Target="http://www.iamslic.org/ill/getname.php?lend_lib_id=CIEAMER" TargetMode="External"/><Relationship Id="rId31" Type="http://schemas.openxmlformats.org/officeDocument/2006/relationships/hyperlink" Target="http://www.iamslic.org/ill/getname.php?lend_lib_id=LouisianaUMarCons" TargetMode="External"/><Relationship Id="rId44" Type="http://schemas.openxmlformats.org/officeDocument/2006/relationships/hyperlink" Target="http://www.iamslic.org/ill/getname.php?lend_lib_id=NOVA" TargetMode="External"/><Relationship Id="rId52" Type="http://schemas.openxmlformats.org/officeDocument/2006/relationships/hyperlink" Target="http://www.iamslic.org/ill/getname.php?lend_lib_id=SAIAB" TargetMode="External"/><Relationship Id="rId60" Type="http://schemas.openxmlformats.org/officeDocument/2006/relationships/hyperlink" Target="http://www.iamslic.org/ill/getname.php?lend_lib_id=UMCES" TargetMode="External"/><Relationship Id="rId65" Type="http://schemas.openxmlformats.org/officeDocument/2006/relationships/hyperlink" Target="http://www.iamslic.org/ill/getname.php?lend_lib_id=VIMS" TargetMode="External"/><Relationship Id="rId4" Type="http://schemas.openxmlformats.org/officeDocument/2006/relationships/hyperlink" Target="http://www.iamslic.org/ill/getname.php?lend_lib_id=ChileanNavy" TargetMode="External"/><Relationship Id="rId9" Type="http://schemas.openxmlformats.org/officeDocument/2006/relationships/hyperlink" Target="http://www.iamslic.org/ill/getname.php?lend_lib_id=CICIMAR" TargetMode="External"/><Relationship Id="rId13" Type="http://schemas.openxmlformats.org/officeDocument/2006/relationships/hyperlink" Target="http://www.iamslic.org/ill/getname.php?lend_lib_id=CRITFC" TargetMode="External"/><Relationship Id="rId18" Type="http://schemas.openxmlformats.org/officeDocument/2006/relationships/hyperlink" Target="http://www.iamslic.org/ill/getname.php?lend_lib_id=FisheriesWA" TargetMode="External"/><Relationship Id="rId39" Type="http://schemas.openxmlformats.org/officeDocument/2006/relationships/hyperlink" Target="http://www.iamslic.org/ill/getname.php?lend_lib_id=NatSeaGrantDep" TargetMode="External"/><Relationship Id="rId34" Type="http://schemas.openxmlformats.org/officeDocument/2006/relationships/hyperlink" Target="http://www.iamslic.org/ill/getname.php?lend_lib_id=MinFishMarResNamibia" TargetMode="External"/><Relationship Id="rId50" Type="http://schemas.openxmlformats.org/officeDocument/2006/relationships/hyperlink" Target="http://www.iamslic.org/ill/getname.php?lend_lib_id=Rosenstiel" TargetMode="External"/><Relationship Id="rId55" Type="http://schemas.openxmlformats.org/officeDocument/2006/relationships/hyperlink" Target="http://www.iamslic.org/ill/getname.php?lend_lib_id=SeattleNW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abSelected="1" workbookViewId="0">
      <selection activeCell="C100" sqref="C100"/>
    </sheetView>
  </sheetViews>
  <sheetFormatPr defaultRowHeight="12.75" x14ac:dyDescent="0.2"/>
  <cols>
    <col min="1" max="1" width="21.140625" customWidth="1"/>
    <col min="2" max="2" width="10.5703125" customWidth="1"/>
    <col min="4" max="4" width="9.85546875" customWidth="1"/>
  </cols>
  <sheetData>
    <row r="1" spans="1:4" ht="26.25" customHeight="1" x14ac:dyDescent="0.2">
      <c r="A1" s="1" t="s">
        <v>2</v>
      </c>
      <c r="B1" s="5" t="s">
        <v>3</v>
      </c>
      <c r="C1" s="6" t="s">
        <v>16</v>
      </c>
      <c r="D1" s="7" t="s">
        <v>14</v>
      </c>
    </row>
    <row r="2" spans="1:4" ht="12.75" customHeight="1" x14ac:dyDescent="0.2">
      <c r="A2" s="13" t="s">
        <v>20</v>
      </c>
      <c r="B2" s="12">
        <v>1</v>
      </c>
      <c r="C2" s="14">
        <v>0</v>
      </c>
      <c r="D2" s="8">
        <f t="shared" ref="D2:D33" si="0">B2/52</f>
        <v>1.9230769230769232E-2</v>
      </c>
    </row>
    <row r="3" spans="1:4" ht="12.75" customHeight="1" x14ac:dyDescent="0.2">
      <c r="A3" s="13" t="s">
        <v>25</v>
      </c>
      <c r="B3" s="12">
        <v>1</v>
      </c>
      <c r="C3" s="14">
        <v>0</v>
      </c>
      <c r="D3" s="8">
        <f t="shared" si="0"/>
        <v>1.9230769230769232E-2</v>
      </c>
    </row>
    <row r="4" spans="1:4" ht="12.75" customHeight="1" x14ac:dyDescent="0.2">
      <c r="A4" s="13" t="s">
        <v>30</v>
      </c>
      <c r="B4" s="12">
        <v>1</v>
      </c>
      <c r="C4" s="14">
        <v>0</v>
      </c>
      <c r="D4" s="8">
        <f t="shared" si="0"/>
        <v>1.9230769230769232E-2</v>
      </c>
    </row>
    <row r="5" spans="1:4" ht="12.75" customHeight="1" x14ac:dyDescent="0.2">
      <c r="A5" s="13" t="s">
        <v>38</v>
      </c>
      <c r="B5" s="12">
        <v>1</v>
      </c>
      <c r="C5" s="14">
        <v>0</v>
      </c>
      <c r="D5" s="8">
        <f t="shared" si="0"/>
        <v>1.9230769230769232E-2</v>
      </c>
    </row>
    <row r="6" spans="1:4" ht="12.75" customHeight="1" x14ac:dyDescent="0.2">
      <c r="A6" s="13" t="s">
        <v>48</v>
      </c>
      <c r="B6" s="12">
        <v>1</v>
      </c>
      <c r="C6" s="14">
        <v>0</v>
      </c>
      <c r="D6" s="8">
        <f t="shared" si="0"/>
        <v>1.9230769230769232E-2</v>
      </c>
    </row>
    <row r="7" spans="1:4" ht="12.75" customHeight="1" x14ac:dyDescent="0.2">
      <c r="A7" s="13" t="s">
        <v>49</v>
      </c>
      <c r="B7" s="12">
        <v>1</v>
      </c>
      <c r="C7" s="14">
        <v>0</v>
      </c>
      <c r="D7" s="8">
        <f t="shared" si="0"/>
        <v>1.9230769230769232E-2</v>
      </c>
    </row>
    <row r="8" spans="1:4" ht="12.75" customHeight="1" x14ac:dyDescent="0.2">
      <c r="A8" s="13" t="s">
        <v>60</v>
      </c>
      <c r="B8" s="12">
        <v>1</v>
      </c>
      <c r="C8" s="14">
        <v>0</v>
      </c>
      <c r="D8" s="8">
        <f t="shared" si="0"/>
        <v>1.9230769230769232E-2</v>
      </c>
    </row>
    <row r="9" spans="1:4" ht="12.75" customHeight="1" x14ac:dyDescent="0.2">
      <c r="A9" s="13" t="s">
        <v>65</v>
      </c>
      <c r="B9" s="12">
        <v>1</v>
      </c>
      <c r="C9" s="14">
        <v>0</v>
      </c>
      <c r="D9" s="8">
        <f t="shared" si="0"/>
        <v>1.9230769230769232E-2</v>
      </c>
    </row>
    <row r="10" spans="1:4" ht="12.75" customHeight="1" x14ac:dyDescent="0.2">
      <c r="A10" s="13" t="s">
        <v>72</v>
      </c>
      <c r="B10" s="12">
        <v>1</v>
      </c>
      <c r="C10" s="14">
        <v>0</v>
      </c>
      <c r="D10" s="8">
        <f t="shared" si="0"/>
        <v>1.9230769230769232E-2</v>
      </c>
    </row>
    <row r="11" spans="1:4" ht="12.75" customHeight="1" x14ac:dyDescent="0.2">
      <c r="A11" s="13" t="s">
        <v>80</v>
      </c>
      <c r="B11" s="12">
        <v>1</v>
      </c>
      <c r="C11" s="14">
        <v>0</v>
      </c>
      <c r="D11" s="8">
        <f t="shared" si="0"/>
        <v>1.9230769230769232E-2</v>
      </c>
    </row>
    <row r="12" spans="1:4" ht="12.75" customHeight="1" x14ac:dyDescent="0.2">
      <c r="A12" s="13" t="s">
        <v>86</v>
      </c>
      <c r="B12" s="12">
        <v>1</v>
      </c>
      <c r="C12" s="14">
        <v>0</v>
      </c>
      <c r="D12" s="8">
        <f t="shared" si="0"/>
        <v>1.9230769230769232E-2</v>
      </c>
    </row>
    <row r="13" spans="1:4" ht="12.75" customHeight="1" x14ac:dyDescent="0.2">
      <c r="A13" s="13" t="s">
        <v>98</v>
      </c>
      <c r="B13" s="12">
        <v>1</v>
      </c>
      <c r="C13" s="14">
        <v>0</v>
      </c>
      <c r="D13" s="8">
        <f t="shared" si="0"/>
        <v>1.9230769230769232E-2</v>
      </c>
    </row>
    <row r="14" spans="1:4" ht="12.75" customHeight="1" x14ac:dyDescent="0.2">
      <c r="A14" s="13" t="s">
        <v>104</v>
      </c>
      <c r="B14" s="12">
        <v>1</v>
      </c>
      <c r="C14" s="14">
        <v>0</v>
      </c>
      <c r="D14" s="8">
        <f t="shared" si="0"/>
        <v>1.9230769230769232E-2</v>
      </c>
    </row>
    <row r="15" spans="1:4" ht="12.75" customHeight="1" x14ac:dyDescent="0.2">
      <c r="A15" s="13" t="s">
        <v>113</v>
      </c>
      <c r="B15" s="12">
        <v>1</v>
      </c>
      <c r="C15" s="14">
        <v>0</v>
      </c>
      <c r="D15" s="8">
        <f t="shared" si="0"/>
        <v>1.9230769230769232E-2</v>
      </c>
    </row>
    <row r="16" spans="1:4" ht="12.75" customHeight="1" x14ac:dyDescent="0.2">
      <c r="A16" s="13" t="s">
        <v>116</v>
      </c>
      <c r="B16" s="12">
        <v>1</v>
      </c>
      <c r="C16" s="14">
        <v>0</v>
      </c>
      <c r="D16" s="8">
        <f t="shared" si="0"/>
        <v>1.9230769230769232E-2</v>
      </c>
    </row>
    <row r="17" spans="1:4" ht="12.75" customHeight="1" x14ac:dyDescent="0.2">
      <c r="A17" s="13" t="s">
        <v>35</v>
      </c>
      <c r="B17" s="12">
        <v>2</v>
      </c>
      <c r="C17" s="14">
        <v>1E-3</v>
      </c>
      <c r="D17" s="8">
        <f t="shared" si="0"/>
        <v>3.8461538461538464E-2</v>
      </c>
    </row>
    <row r="18" spans="1:4" ht="12.75" customHeight="1" x14ac:dyDescent="0.2">
      <c r="A18" s="13" t="s">
        <v>39</v>
      </c>
      <c r="B18" s="12">
        <v>2</v>
      </c>
      <c r="C18" s="14">
        <v>1E-3</v>
      </c>
      <c r="D18" s="8">
        <f t="shared" si="0"/>
        <v>3.8461538461538464E-2</v>
      </c>
    </row>
    <row r="19" spans="1:4" ht="12.75" customHeight="1" x14ac:dyDescent="0.2">
      <c r="A19" s="13" t="s">
        <v>41</v>
      </c>
      <c r="B19" s="12">
        <v>2</v>
      </c>
      <c r="C19" s="14">
        <v>1E-3</v>
      </c>
      <c r="D19" s="8">
        <f t="shared" si="0"/>
        <v>3.8461538461538464E-2</v>
      </c>
    </row>
    <row r="20" spans="1:4" ht="12.75" customHeight="1" x14ac:dyDescent="0.2">
      <c r="A20" s="13" t="s">
        <v>50</v>
      </c>
      <c r="B20" s="12">
        <v>2</v>
      </c>
      <c r="C20" s="14">
        <v>1E-3</v>
      </c>
      <c r="D20" s="8">
        <f t="shared" si="0"/>
        <v>3.8461538461538464E-2</v>
      </c>
    </row>
    <row r="21" spans="1:4" ht="12.75" customHeight="1" x14ac:dyDescent="0.2">
      <c r="A21" s="13" t="s">
        <v>74</v>
      </c>
      <c r="B21" s="12">
        <v>2</v>
      </c>
      <c r="C21" s="14">
        <v>1E-3</v>
      </c>
      <c r="D21" s="8">
        <f t="shared" si="0"/>
        <v>3.8461538461538464E-2</v>
      </c>
    </row>
    <row r="22" spans="1:4" ht="12.75" customHeight="1" x14ac:dyDescent="0.2">
      <c r="A22" s="13" t="s">
        <v>75</v>
      </c>
      <c r="B22" s="12">
        <v>2</v>
      </c>
      <c r="C22" s="14">
        <v>1E-3</v>
      </c>
      <c r="D22" s="8">
        <f t="shared" si="0"/>
        <v>3.8461538461538464E-2</v>
      </c>
    </row>
    <row r="23" spans="1:4" ht="12.75" customHeight="1" x14ac:dyDescent="0.2">
      <c r="A23" s="13" t="s">
        <v>78</v>
      </c>
      <c r="B23" s="12">
        <v>2</v>
      </c>
      <c r="C23" s="14">
        <v>1E-3</v>
      </c>
      <c r="D23" s="8">
        <f t="shared" si="0"/>
        <v>3.8461538461538464E-2</v>
      </c>
    </row>
    <row r="24" spans="1:4" ht="12.75" customHeight="1" x14ac:dyDescent="0.2">
      <c r="A24" s="13" t="s">
        <v>105</v>
      </c>
      <c r="B24" s="12">
        <v>2</v>
      </c>
      <c r="C24" s="14">
        <v>1E-3</v>
      </c>
      <c r="D24" s="8">
        <f t="shared" si="0"/>
        <v>3.8461538461538464E-2</v>
      </c>
    </row>
    <row r="25" spans="1:4" ht="12.75" customHeight="1" x14ac:dyDescent="0.2">
      <c r="A25" s="13" t="s">
        <v>23</v>
      </c>
      <c r="B25" s="12">
        <v>3</v>
      </c>
      <c r="C25" s="14">
        <v>1E-3</v>
      </c>
      <c r="D25" s="8">
        <f t="shared" si="0"/>
        <v>5.7692307692307696E-2</v>
      </c>
    </row>
    <row r="26" spans="1:4" ht="12.75" customHeight="1" x14ac:dyDescent="0.2">
      <c r="A26" s="13" t="s">
        <v>31</v>
      </c>
      <c r="B26" s="12">
        <v>3</v>
      </c>
      <c r="C26" s="14">
        <v>1E-3</v>
      </c>
      <c r="D26" s="8">
        <f t="shared" si="0"/>
        <v>5.7692307692307696E-2</v>
      </c>
    </row>
    <row r="27" spans="1:4" ht="12.75" customHeight="1" x14ac:dyDescent="0.2">
      <c r="A27" s="13" t="s">
        <v>37</v>
      </c>
      <c r="B27" s="12">
        <v>3</v>
      </c>
      <c r="C27" s="14">
        <v>1E-3</v>
      </c>
      <c r="D27" s="8">
        <f t="shared" si="0"/>
        <v>5.7692307692307696E-2</v>
      </c>
    </row>
    <row r="28" spans="1:4" ht="12.75" customHeight="1" x14ac:dyDescent="0.2">
      <c r="A28" s="13" t="s">
        <v>40</v>
      </c>
      <c r="B28" s="12">
        <v>3</v>
      </c>
      <c r="C28" s="14">
        <v>1E-3</v>
      </c>
      <c r="D28" s="8">
        <f t="shared" si="0"/>
        <v>5.7692307692307696E-2</v>
      </c>
    </row>
    <row r="29" spans="1:4" ht="12.75" customHeight="1" x14ac:dyDescent="0.2">
      <c r="A29" s="13" t="s">
        <v>42</v>
      </c>
      <c r="B29" s="12">
        <v>3</v>
      </c>
      <c r="C29" s="14">
        <v>1E-3</v>
      </c>
      <c r="D29" s="8">
        <f t="shared" si="0"/>
        <v>5.7692307692307696E-2</v>
      </c>
    </row>
    <row r="30" spans="1:4" ht="12.75" customHeight="1" x14ac:dyDescent="0.2">
      <c r="A30" s="13" t="s">
        <v>54</v>
      </c>
      <c r="B30" s="12">
        <v>3</v>
      </c>
      <c r="C30" s="14">
        <v>1E-3</v>
      </c>
      <c r="D30" s="8">
        <f t="shared" si="0"/>
        <v>5.7692307692307696E-2</v>
      </c>
    </row>
    <row r="31" spans="1:4" ht="12.75" customHeight="1" x14ac:dyDescent="0.2">
      <c r="A31" s="13" t="s">
        <v>62</v>
      </c>
      <c r="B31" s="12">
        <v>3</v>
      </c>
      <c r="C31" s="14">
        <v>1E-3</v>
      </c>
      <c r="D31" s="8">
        <f t="shared" si="0"/>
        <v>5.7692307692307696E-2</v>
      </c>
    </row>
    <row r="32" spans="1:4" ht="12.75" customHeight="1" x14ac:dyDescent="0.2">
      <c r="A32" s="13" t="s">
        <v>79</v>
      </c>
      <c r="B32" s="12">
        <v>3</v>
      </c>
      <c r="C32" s="14">
        <v>1E-3</v>
      </c>
      <c r="D32" s="8">
        <f t="shared" si="0"/>
        <v>5.7692307692307696E-2</v>
      </c>
    </row>
    <row r="33" spans="1:4" ht="12.75" customHeight="1" x14ac:dyDescent="0.2">
      <c r="A33" s="13" t="s">
        <v>93</v>
      </c>
      <c r="B33" s="12">
        <v>3</v>
      </c>
      <c r="C33" s="14">
        <v>1E-3</v>
      </c>
      <c r="D33" s="8">
        <f t="shared" si="0"/>
        <v>5.7692307692307696E-2</v>
      </c>
    </row>
    <row r="34" spans="1:4" ht="12.75" customHeight="1" x14ac:dyDescent="0.2">
      <c r="A34" s="13" t="s">
        <v>109</v>
      </c>
      <c r="B34" s="12">
        <v>3</v>
      </c>
      <c r="C34" s="14">
        <v>1E-3</v>
      </c>
      <c r="D34" s="8">
        <f t="shared" ref="D34:D65" si="1">B34/52</f>
        <v>5.7692307692307696E-2</v>
      </c>
    </row>
    <row r="35" spans="1:4" ht="12.75" customHeight="1" x14ac:dyDescent="0.2">
      <c r="A35" s="13" t="s">
        <v>17</v>
      </c>
      <c r="B35" s="12">
        <v>4</v>
      </c>
      <c r="C35" s="14">
        <v>1E-3</v>
      </c>
      <c r="D35" s="8">
        <f t="shared" si="1"/>
        <v>7.6923076923076927E-2</v>
      </c>
    </row>
    <row r="36" spans="1:4" ht="12.75" customHeight="1" x14ac:dyDescent="0.2">
      <c r="A36" s="13" t="s">
        <v>21</v>
      </c>
      <c r="B36" s="12">
        <v>4</v>
      </c>
      <c r="C36" s="14">
        <v>1E-3</v>
      </c>
      <c r="D36" s="8">
        <f t="shared" si="1"/>
        <v>7.6923076923076927E-2</v>
      </c>
    </row>
    <row r="37" spans="1:4" ht="12.75" customHeight="1" x14ac:dyDescent="0.2">
      <c r="A37" s="13" t="s">
        <v>61</v>
      </c>
      <c r="B37" s="12">
        <v>4</v>
      </c>
      <c r="C37" s="14">
        <v>1E-3</v>
      </c>
      <c r="D37" s="8">
        <f t="shared" si="1"/>
        <v>7.6923076923076927E-2</v>
      </c>
    </row>
    <row r="38" spans="1:4" ht="12.75" customHeight="1" x14ac:dyDescent="0.2">
      <c r="A38" s="13" t="s">
        <v>88</v>
      </c>
      <c r="B38" s="12">
        <v>4</v>
      </c>
      <c r="C38" s="14">
        <v>1E-3</v>
      </c>
      <c r="D38" s="8">
        <f t="shared" si="1"/>
        <v>7.6923076923076927E-2</v>
      </c>
    </row>
    <row r="39" spans="1:4" ht="12.75" customHeight="1" x14ac:dyDescent="0.2">
      <c r="A39" s="13" t="s">
        <v>44</v>
      </c>
      <c r="B39" s="12">
        <v>5</v>
      </c>
      <c r="C39" s="14">
        <v>1E-3</v>
      </c>
      <c r="D39" s="8">
        <f t="shared" si="1"/>
        <v>9.6153846153846159E-2</v>
      </c>
    </row>
    <row r="40" spans="1:4" ht="12.75" customHeight="1" x14ac:dyDescent="0.2">
      <c r="A40" s="13" t="s">
        <v>92</v>
      </c>
      <c r="B40" s="12">
        <v>5</v>
      </c>
      <c r="C40" s="14">
        <v>1E-3</v>
      </c>
      <c r="D40" s="8">
        <f t="shared" si="1"/>
        <v>9.6153846153846159E-2</v>
      </c>
    </row>
    <row r="41" spans="1:4" ht="12.75" customHeight="1" x14ac:dyDescent="0.2">
      <c r="A41" s="13" t="s">
        <v>117</v>
      </c>
      <c r="B41" s="12">
        <v>5</v>
      </c>
      <c r="C41" s="14">
        <v>1E-3</v>
      </c>
      <c r="D41" s="8">
        <f t="shared" si="1"/>
        <v>9.6153846153846159E-2</v>
      </c>
    </row>
    <row r="42" spans="1:4" ht="12.75" customHeight="1" x14ac:dyDescent="0.2">
      <c r="A42" s="13" t="s">
        <v>90</v>
      </c>
      <c r="B42" s="12">
        <v>6</v>
      </c>
      <c r="C42" s="14">
        <v>2E-3</v>
      </c>
      <c r="D42" s="8">
        <f t="shared" si="1"/>
        <v>0.11538461538461539</v>
      </c>
    </row>
    <row r="43" spans="1:4" ht="12.75" customHeight="1" x14ac:dyDescent="0.2">
      <c r="A43" s="13" t="s">
        <v>114</v>
      </c>
      <c r="B43" s="12">
        <v>6</v>
      </c>
      <c r="C43" s="14">
        <v>2E-3</v>
      </c>
      <c r="D43" s="8">
        <f t="shared" si="1"/>
        <v>0.11538461538461539</v>
      </c>
    </row>
    <row r="44" spans="1:4" ht="12.75" customHeight="1" x14ac:dyDescent="0.2">
      <c r="A44" s="13" t="s">
        <v>69</v>
      </c>
      <c r="B44" s="12">
        <v>7</v>
      </c>
      <c r="C44" s="14">
        <v>2E-3</v>
      </c>
      <c r="D44" s="8">
        <f t="shared" si="1"/>
        <v>0.13461538461538461</v>
      </c>
    </row>
    <row r="45" spans="1:4" ht="12.75" customHeight="1" x14ac:dyDescent="0.2">
      <c r="A45" s="13" t="s">
        <v>81</v>
      </c>
      <c r="B45" s="12">
        <v>7</v>
      </c>
      <c r="C45" s="14">
        <v>2E-3</v>
      </c>
      <c r="D45" s="8">
        <f t="shared" si="1"/>
        <v>0.13461538461538461</v>
      </c>
    </row>
    <row r="46" spans="1:4" ht="12.75" customHeight="1" x14ac:dyDescent="0.2">
      <c r="A46" s="13" t="s">
        <v>47</v>
      </c>
      <c r="B46" s="12">
        <v>8</v>
      </c>
      <c r="C46" s="14">
        <v>2E-3</v>
      </c>
      <c r="D46" s="8">
        <f t="shared" si="1"/>
        <v>0.15384615384615385</v>
      </c>
    </row>
    <row r="47" spans="1:4" ht="12.75" customHeight="1" x14ac:dyDescent="0.2">
      <c r="A47" s="13" t="s">
        <v>70</v>
      </c>
      <c r="B47" s="12">
        <v>8</v>
      </c>
      <c r="C47" s="14">
        <v>2E-3</v>
      </c>
      <c r="D47" s="8">
        <f t="shared" si="1"/>
        <v>0.15384615384615385</v>
      </c>
    </row>
    <row r="48" spans="1:4" ht="12.75" customHeight="1" x14ac:dyDescent="0.2">
      <c r="A48" s="13" t="s">
        <v>67</v>
      </c>
      <c r="B48" s="12">
        <v>9</v>
      </c>
      <c r="C48" s="14">
        <v>3.0000000000000001E-3</v>
      </c>
      <c r="D48" s="8">
        <f t="shared" si="1"/>
        <v>0.17307692307692307</v>
      </c>
    </row>
    <row r="49" spans="1:4" ht="12.75" customHeight="1" x14ac:dyDescent="0.2">
      <c r="A49" s="13" t="s">
        <v>59</v>
      </c>
      <c r="B49" s="12">
        <v>10</v>
      </c>
      <c r="C49" s="14">
        <v>3.0000000000000001E-3</v>
      </c>
      <c r="D49" s="8">
        <f t="shared" si="1"/>
        <v>0.19230769230769232</v>
      </c>
    </row>
    <row r="50" spans="1:4" ht="12.75" customHeight="1" x14ac:dyDescent="0.2">
      <c r="A50" s="13" t="s">
        <v>89</v>
      </c>
      <c r="B50" s="12">
        <v>10</v>
      </c>
      <c r="C50" s="14">
        <v>3.0000000000000001E-3</v>
      </c>
      <c r="D50" s="8">
        <f t="shared" si="1"/>
        <v>0.19230769230769232</v>
      </c>
    </row>
    <row r="51" spans="1:4" ht="12.75" customHeight="1" x14ac:dyDescent="0.2">
      <c r="A51" s="13" t="s">
        <v>96</v>
      </c>
      <c r="B51" s="12">
        <v>10</v>
      </c>
      <c r="C51" s="14">
        <v>3.0000000000000001E-3</v>
      </c>
      <c r="D51" s="8">
        <f t="shared" si="1"/>
        <v>0.19230769230769232</v>
      </c>
    </row>
    <row r="52" spans="1:4" ht="12.75" customHeight="1" x14ac:dyDescent="0.2">
      <c r="A52" s="13" t="s">
        <v>97</v>
      </c>
      <c r="B52" s="12">
        <v>10</v>
      </c>
      <c r="C52" s="14">
        <v>3.0000000000000001E-3</v>
      </c>
      <c r="D52" s="8">
        <f t="shared" si="1"/>
        <v>0.19230769230769232</v>
      </c>
    </row>
    <row r="53" spans="1:4" ht="12.75" customHeight="1" x14ac:dyDescent="0.2">
      <c r="A53" s="13" t="s">
        <v>33</v>
      </c>
      <c r="B53" s="12">
        <v>11</v>
      </c>
      <c r="C53" s="14">
        <v>3.0000000000000001E-3</v>
      </c>
      <c r="D53" s="8">
        <f t="shared" si="1"/>
        <v>0.21153846153846154</v>
      </c>
    </row>
    <row r="54" spans="1:4" ht="12.75" customHeight="1" x14ac:dyDescent="0.2">
      <c r="A54" s="13" t="s">
        <v>45</v>
      </c>
      <c r="B54" s="12">
        <v>11</v>
      </c>
      <c r="C54" s="14">
        <v>3.0000000000000001E-3</v>
      </c>
      <c r="D54" s="8">
        <f t="shared" si="1"/>
        <v>0.21153846153846154</v>
      </c>
    </row>
    <row r="55" spans="1:4" ht="12.75" customHeight="1" x14ac:dyDescent="0.2">
      <c r="A55" s="13" t="s">
        <v>87</v>
      </c>
      <c r="B55" s="12">
        <v>11</v>
      </c>
      <c r="C55" s="14">
        <v>3.0000000000000001E-3</v>
      </c>
      <c r="D55" s="8">
        <f t="shared" si="1"/>
        <v>0.21153846153846154</v>
      </c>
    </row>
    <row r="56" spans="1:4" ht="12.75" customHeight="1" x14ac:dyDescent="0.2">
      <c r="A56" s="13" t="s">
        <v>107</v>
      </c>
      <c r="B56" s="12">
        <v>11</v>
      </c>
      <c r="C56" s="14">
        <v>3.0000000000000001E-3</v>
      </c>
      <c r="D56" s="8">
        <f t="shared" si="1"/>
        <v>0.21153846153846154</v>
      </c>
    </row>
    <row r="57" spans="1:4" ht="12.75" customHeight="1" x14ac:dyDescent="0.2">
      <c r="A57" s="13" t="s">
        <v>18</v>
      </c>
      <c r="B57" s="12">
        <v>12</v>
      </c>
      <c r="C57" s="14">
        <v>3.0000000000000001E-3</v>
      </c>
      <c r="D57" s="8">
        <f t="shared" si="1"/>
        <v>0.23076923076923078</v>
      </c>
    </row>
    <row r="58" spans="1:4" ht="12.75" customHeight="1" x14ac:dyDescent="0.2">
      <c r="A58" s="13" t="s">
        <v>53</v>
      </c>
      <c r="B58" s="12">
        <v>12</v>
      </c>
      <c r="C58" s="14">
        <v>3.0000000000000001E-3</v>
      </c>
      <c r="D58" s="8">
        <f t="shared" si="1"/>
        <v>0.23076923076923078</v>
      </c>
    </row>
    <row r="59" spans="1:4" ht="12.75" customHeight="1" x14ac:dyDescent="0.2">
      <c r="A59" s="13" t="s">
        <v>58</v>
      </c>
      <c r="B59" s="12">
        <v>12</v>
      </c>
      <c r="C59" s="14">
        <v>3.0000000000000001E-3</v>
      </c>
      <c r="D59" s="8">
        <f t="shared" si="1"/>
        <v>0.23076923076923078</v>
      </c>
    </row>
    <row r="60" spans="1:4" ht="12.75" customHeight="1" x14ac:dyDescent="0.2">
      <c r="A60" s="13" t="s">
        <v>71</v>
      </c>
      <c r="B60" s="12">
        <v>12</v>
      </c>
      <c r="C60" s="14">
        <v>3.0000000000000001E-3</v>
      </c>
      <c r="D60" s="8">
        <f t="shared" si="1"/>
        <v>0.23076923076923078</v>
      </c>
    </row>
    <row r="61" spans="1:4" x14ac:dyDescent="0.2">
      <c r="A61" s="13" t="s">
        <v>100</v>
      </c>
      <c r="B61" s="12">
        <v>12</v>
      </c>
      <c r="C61" s="14">
        <v>3.0000000000000001E-3</v>
      </c>
      <c r="D61" s="8">
        <f t="shared" si="1"/>
        <v>0.23076923076923078</v>
      </c>
    </row>
    <row r="62" spans="1:4" x14ac:dyDescent="0.2">
      <c r="A62" s="13" t="s">
        <v>63</v>
      </c>
      <c r="B62" s="12">
        <v>13</v>
      </c>
      <c r="C62" s="14">
        <v>4.0000000000000001E-3</v>
      </c>
      <c r="D62" s="8">
        <f t="shared" si="1"/>
        <v>0.25</v>
      </c>
    </row>
    <row r="63" spans="1:4" x14ac:dyDescent="0.2">
      <c r="A63" s="13" t="s">
        <v>95</v>
      </c>
      <c r="B63" s="12">
        <v>13</v>
      </c>
      <c r="C63" s="14">
        <v>4.0000000000000001E-3</v>
      </c>
      <c r="D63" s="8">
        <f t="shared" si="1"/>
        <v>0.25</v>
      </c>
    </row>
    <row r="64" spans="1:4" x14ac:dyDescent="0.2">
      <c r="A64" s="13" t="s">
        <v>119</v>
      </c>
      <c r="B64" s="12">
        <v>14</v>
      </c>
      <c r="C64" s="14">
        <v>4.0000000000000001E-3</v>
      </c>
      <c r="D64" s="8">
        <f t="shared" si="1"/>
        <v>0.26923076923076922</v>
      </c>
    </row>
    <row r="65" spans="1:4" x14ac:dyDescent="0.2">
      <c r="A65" s="13" t="s">
        <v>51</v>
      </c>
      <c r="B65" s="12">
        <v>15</v>
      </c>
      <c r="C65" s="14">
        <v>4.0000000000000001E-3</v>
      </c>
      <c r="D65" s="8">
        <f t="shared" si="1"/>
        <v>0.28846153846153844</v>
      </c>
    </row>
    <row r="66" spans="1:4" x14ac:dyDescent="0.2">
      <c r="A66" s="13" t="s">
        <v>76</v>
      </c>
      <c r="B66" s="12">
        <v>15</v>
      </c>
      <c r="C66" s="14">
        <v>4.0000000000000001E-3</v>
      </c>
      <c r="D66" s="8">
        <f t="shared" ref="D66:D97" si="2">B66/52</f>
        <v>0.28846153846153844</v>
      </c>
    </row>
    <row r="67" spans="1:4" x14ac:dyDescent="0.2">
      <c r="A67" s="13" t="s">
        <v>85</v>
      </c>
      <c r="B67" s="12">
        <v>15</v>
      </c>
      <c r="C67" s="14">
        <v>4.0000000000000001E-3</v>
      </c>
      <c r="D67" s="8">
        <f t="shared" si="2"/>
        <v>0.28846153846153844</v>
      </c>
    </row>
    <row r="68" spans="1:4" x14ac:dyDescent="0.2">
      <c r="A68" s="13" t="s">
        <v>24</v>
      </c>
      <c r="B68" s="12">
        <v>17</v>
      </c>
      <c r="C68" s="14">
        <v>5.0000000000000001E-3</v>
      </c>
      <c r="D68" s="8">
        <f t="shared" si="2"/>
        <v>0.32692307692307693</v>
      </c>
    </row>
    <row r="69" spans="1:4" x14ac:dyDescent="0.2">
      <c r="A69" s="13" t="s">
        <v>77</v>
      </c>
      <c r="B69" s="12">
        <v>22</v>
      </c>
      <c r="C69" s="14">
        <v>6.0000000000000001E-3</v>
      </c>
      <c r="D69" s="8">
        <f t="shared" si="2"/>
        <v>0.42307692307692307</v>
      </c>
    </row>
    <row r="70" spans="1:4" x14ac:dyDescent="0.2">
      <c r="A70" s="13" t="s">
        <v>56</v>
      </c>
      <c r="B70" s="12">
        <v>23</v>
      </c>
      <c r="C70" s="14">
        <v>6.0000000000000001E-3</v>
      </c>
      <c r="D70" s="8">
        <f t="shared" si="2"/>
        <v>0.44230769230769229</v>
      </c>
    </row>
    <row r="71" spans="1:4" x14ac:dyDescent="0.2">
      <c r="A71" s="13" t="s">
        <v>91</v>
      </c>
      <c r="B71" s="12">
        <v>23</v>
      </c>
      <c r="C71" s="14">
        <v>6.0000000000000001E-3</v>
      </c>
      <c r="D71" s="8">
        <f t="shared" si="2"/>
        <v>0.44230769230769229</v>
      </c>
    </row>
    <row r="72" spans="1:4" x14ac:dyDescent="0.2">
      <c r="A72" s="13" t="s">
        <v>29</v>
      </c>
      <c r="B72" s="12">
        <v>24</v>
      </c>
      <c r="C72" s="14">
        <v>7.0000000000000001E-3</v>
      </c>
      <c r="D72" s="8">
        <f t="shared" si="2"/>
        <v>0.46153846153846156</v>
      </c>
    </row>
    <row r="73" spans="1:4" x14ac:dyDescent="0.2">
      <c r="A73" s="13" t="s">
        <v>68</v>
      </c>
      <c r="B73" s="12">
        <v>24</v>
      </c>
      <c r="C73" s="14">
        <v>7.0000000000000001E-3</v>
      </c>
      <c r="D73" s="8">
        <f t="shared" si="2"/>
        <v>0.46153846153846156</v>
      </c>
    </row>
    <row r="74" spans="1:4" x14ac:dyDescent="0.2">
      <c r="A74" s="13" t="s">
        <v>36</v>
      </c>
      <c r="B74" s="12">
        <v>27</v>
      </c>
      <c r="C74" s="14">
        <v>8.0000000000000002E-3</v>
      </c>
      <c r="D74" s="8">
        <f t="shared" si="2"/>
        <v>0.51923076923076927</v>
      </c>
    </row>
    <row r="75" spans="1:4" x14ac:dyDescent="0.2">
      <c r="A75" s="13" t="s">
        <v>26</v>
      </c>
      <c r="B75" s="12">
        <v>30</v>
      </c>
      <c r="C75" s="14">
        <v>8.0000000000000002E-3</v>
      </c>
      <c r="D75" s="8">
        <f t="shared" si="2"/>
        <v>0.57692307692307687</v>
      </c>
    </row>
    <row r="76" spans="1:4" x14ac:dyDescent="0.2">
      <c r="A76" s="13" t="s">
        <v>83</v>
      </c>
      <c r="B76" s="12">
        <v>31</v>
      </c>
      <c r="C76" s="14">
        <v>8.9999999999999993E-3</v>
      </c>
      <c r="D76" s="8">
        <f t="shared" si="2"/>
        <v>0.59615384615384615</v>
      </c>
    </row>
    <row r="77" spans="1:4" x14ac:dyDescent="0.2">
      <c r="A77" s="13" t="s">
        <v>28</v>
      </c>
      <c r="B77" s="12">
        <v>33</v>
      </c>
      <c r="C77" s="14">
        <v>8.9999999999999993E-3</v>
      </c>
      <c r="D77" s="8">
        <f t="shared" si="2"/>
        <v>0.63461538461538458</v>
      </c>
    </row>
    <row r="78" spans="1:4" x14ac:dyDescent="0.2">
      <c r="A78" s="13" t="s">
        <v>43</v>
      </c>
      <c r="B78" s="12">
        <v>33</v>
      </c>
      <c r="C78" s="14">
        <v>8.9999999999999993E-3</v>
      </c>
      <c r="D78" s="8">
        <f t="shared" si="2"/>
        <v>0.63461538461538458</v>
      </c>
    </row>
    <row r="79" spans="1:4" x14ac:dyDescent="0.2">
      <c r="A79" s="13" t="s">
        <v>55</v>
      </c>
      <c r="B79" s="12">
        <v>36</v>
      </c>
      <c r="C79" s="14">
        <v>0.01</v>
      </c>
      <c r="D79" s="8">
        <f t="shared" si="2"/>
        <v>0.69230769230769229</v>
      </c>
    </row>
    <row r="80" spans="1:4" x14ac:dyDescent="0.2">
      <c r="A80" s="13" t="s">
        <v>102</v>
      </c>
      <c r="B80" s="12">
        <v>40</v>
      </c>
      <c r="C80" s="14">
        <v>1.0999999999999999E-2</v>
      </c>
      <c r="D80" s="8">
        <f t="shared" si="2"/>
        <v>0.76923076923076927</v>
      </c>
    </row>
    <row r="81" spans="1:4" x14ac:dyDescent="0.2">
      <c r="A81" s="13" t="s">
        <v>118</v>
      </c>
      <c r="B81" s="12">
        <v>42</v>
      </c>
      <c r="C81" s="14">
        <v>1.2E-2</v>
      </c>
      <c r="D81" s="8">
        <f t="shared" si="2"/>
        <v>0.80769230769230771</v>
      </c>
    </row>
    <row r="82" spans="1:4" x14ac:dyDescent="0.2">
      <c r="A82" s="13" t="s">
        <v>66</v>
      </c>
      <c r="B82" s="12">
        <v>43</v>
      </c>
      <c r="C82" s="14">
        <v>1.2E-2</v>
      </c>
      <c r="D82" s="8">
        <f t="shared" si="2"/>
        <v>0.82692307692307687</v>
      </c>
    </row>
    <row r="83" spans="1:4" x14ac:dyDescent="0.2">
      <c r="A83" s="13" t="s">
        <v>19</v>
      </c>
      <c r="B83" s="12">
        <v>46</v>
      </c>
      <c r="C83" s="14">
        <v>1.2999999999999999E-2</v>
      </c>
      <c r="D83" s="8">
        <f t="shared" si="2"/>
        <v>0.88461538461538458</v>
      </c>
    </row>
    <row r="84" spans="1:4" x14ac:dyDescent="0.2">
      <c r="A84" s="13" t="s">
        <v>82</v>
      </c>
      <c r="B84" s="12">
        <v>55</v>
      </c>
      <c r="C84" s="14">
        <v>1.4999999999999999E-2</v>
      </c>
      <c r="D84" s="8">
        <f t="shared" si="2"/>
        <v>1.0576923076923077</v>
      </c>
    </row>
    <row r="85" spans="1:4" x14ac:dyDescent="0.2">
      <c r="A85" s="13" t="s">
        <v>106</v>
      </c>
      <c r="B85" s="12">
        <v>55</v>
      </c>
      <c r="C85" s="14">
        <v>1.4999999999999999E-2</v>
      </c>
      <c r="D85" s="8">
        <f t="shared" si="2"/>
        <v>1.0576923076923077</v>
      </c>
    </row>
    <row r="86" spans="1:4" x14ac:dyDescent="0.2">
      <c r="A86" s="13" t="s">
        <v>112</v>
      </c>
      <c r="B86" s="12">
        <v>56</v>
      </c>
      <c r="C86" s="14">
        <v>1.6E-2</v>
      </c>
      <c r="D86" s="8">
        <f t="shared" si="2"/>
        <v>1.0769230769230769</v>
      </c>
    </row>
    <row r="87" spans="1:4" x14ac:dyDescent="0.2">
      <c r="A87" s="13" t="s">
        <v>32</v>
      </c>
      <c r="B87" s="12">
        <v>66</v>
      </c>
      <c r="C87" s="14">
        <v>1.7999999999999999E-2</v>
      </c>
      <c r="D87" s="8">
        <f t="shared" si="2"/>
        <v>1.2692307692307692</v>
      </c>
    </row>
    <row r="88" spans="1:4" x14ac:dyDescent="0.2">
      <c r="A88" s="13" t="s">
        <v>64</v>
      </c>
      <c r="B88" s="12">
        <v>66</v>
      </c>
      <c r="C88" s="14">
        <v>1.7999999999999999E-2</v>
      </c>
      <c r="D88" s="8">
        <f t="shared" si="2"/>
        <v>1.2692307692307692</v>
      </c>
    </row>
    <row r="89" spans="1:4" x14ac:dyDescent="0.2">
      <c r="A89" s="13" t="s">
        <v>57</v>
      </c>
      <c r="B89" s="12">
        <v>70</v>
      </c>
      <c r="C89" s="14">
        <v>0.02</v>
      </c>
      <c r="D89" s="8">
        <f t="shared" si="2"/>
        <v>1.3461538461538463</v>
      </c>
    </row>
    <row r="90" spans="1:4" x14ac:dyDescent="0.2">
      <c r="A90" s="13" t="s">
        <v>84</v>
      </c>
      <c r="B90" s="12">
        <v>77</v>
      </c>
      <c r="C90" s="14">
        <v>2.1999999999999999E-2</v>
      </c>
      <c r="D90" s="8">
        <f t="shared" si="2"/>
        <v>1.4807692307692308</v>
      </c>
    </row>
    <row r="91" spans="1:4" x14ac:dyDescent="0.2">
      <c r="A91" s="13" t="s">
        <v>110</v>
      </c>
      <c r="B91" s="12">
        <v>77</v>
      </c>
      <c r="C91" s="14">
        <v>2.1999999999999999E-2</v>
      </c>
      <c r="D91" s="8">
        <f t="shared" si="2"/>
        <v>1.4807692307692308</v>
      </c>
    </row>
    <row r="92" spans="1:4" x14ac:dyDescent="0.2">
      <c r="A92" s="13" t="s">
        <v>108</v>
      </c>
      <c r="B92" s="12">
        <v>78</v>
      </c>
      <c r="C92" s="14">
        <v>2.1999999999999999E-2</v>
      </c>
      <c r="D92" s="8">
        <f t="shared" si="2"/>
        <v>1.5</v>
      </c>
    </row>
    <row r="93" spans="1:4" x14ac:dyDescent="0.2">
      <c r="A93" s="13" t="s">
        <v>46</v>
      </c>
      <c r="B93" s="12">
        <v>92</v>
      </c>
      <c r="C93" s="14">
        <v>2.5999999999999999E-2</v>
      </c>
      <c r="D93" s="8">
        <f t="shared" si="2"/>
        <v>1.7692307692307692</v>
      </c>
    </row>
    <row r="94" spans="1:4" x14ac:dyDescent="0.2">
      <c r="A94" s="13" t="s">
        <v>34</v>
      </c>
      <c r="B94" s="12">
        <v>95</v>
      </c>
      <c r="C94" s="14">
        <v>2.7E-2</v>
      </c>
      <c r="D94" s="8">
        <f t="shared" si="2"/>
        <v>1.8269230769230769</v>
      </c>
    </row>
    <row r="95" spans="1:4" x14ac:dyDescent="0.2">
      <c r="A95" s="13" t="s">
        <v>103</v>
      </c>
      <c r="B95" s="12">
        <v>102</v>
      </c>
      <c r="C95" s="14">
        <v>2.9000000000000001E-2</v>
      </c>
      <c r="D95" s="8">
        <f t="shared" si="2"/>
        <v>1.9615384615384615</v>
      </c>
    </row>
    <row r="96" spans="1:4" x14ac:dyDescent="0.2">
      <c r="A96" s="13" t="s">
        <v>22</v>
      </c>
      <c r="B96" s="12">
        <v>111</v>
      </c>
      <c r="C96" s="15">
        <v>3.1E-2</v>
      </c>
      <c r="D96" s="8">
        <f t="shared" si="2"/>
        <v>2.1346153846153846</v>
      </c>
    </row>
    <row r="97" spans="1:4" x14ac:dyDescent="0.2">
      <c r="A97" s="13" t="s">
        <v>52</v>
      </c>
      <c r="B97" s="12">
        <v>120</v>
      </c>
      <c r="C97" s="15">
        <v>3.4000000000000002E-2</v>
      </c>
      <c r="D97" s="8">
        <f t="shared" si="2"/>
        <v>2.3076923076923075</v>
      </c>
    </row>
    <row r="98" spans="1:4" x14ac:dyDescent="0.2">
      <c r="A98" s="13" t="s">
        <v>73</v>
      </c>
      <c r="B98" s="12">
        <v>123</v>
      </c>
      <c r="C98" s="15">
        <v>3.4000000000000002E-2</v>
      </c>
      <c r="D98" s="8">
        <f t="shared" ref="D98:D104" si="3">B98/52</f>
        <v>2.3653846153846154</v>
      </c>
    </row>
    <row r="99" spans="1:4" x14ac:dyDescent="0.2">
      <c r="A99" s="13" t="s">
        <v>115</v>
      </c>
      <c r="B99" s="12">
        <v>192</v>
      </c>
      <c r="C99" s="15">
        <v>5.3999999999999999E-2</v>
      </c>
      <c r="D99" s="8">
        <f t="shared" si="3"/>
        <v>3.6923076923076925</v>
      </c>
    </row>
    <row r="100" spans="1:4" x14ac:dyDescent="0.2">
      <c r="A100" s="13" t="s">
        <v>111</v>
      </c>
      <c r="B100" s="12">
        <v>207</v>
      </c>
      <c r="C100" s="15">
        <v>5.8000000000000003E-2</v>
      </c>
      <c r="D100" s="8">
        <f t="shared" si="3"/>
        <v>3.9807692307692308</v>
      </c>
    </row>
    <row r="101" spans="1:4" x14ac:dyDescent="0.2">
      <c r="A101" s="13" t="s">
        <v>101</v>
      </c>
      <c r="B101" s="12">
        <v>217</v>
      </c>
      <c r="C101" s="15">
        <v>6.0999999999999999E-2</v>
      </c>
      <c r="D101" s="8">
        <f t="shared" si="3"/>
        <v>4.1730769230769234</v>
      </c>
    </row>
    <row r="102" spans="1:4" x14ac:dyDescent="0.2">
      <c r="A102" s="13" t="s">
        <v>27</v>
      </c>
      <c r="B102" s="12">
        <v>272</v>
      </c>
      <c r="C102" s="15">
        <v>7.5999999999999998E-2</v>
      </c>
      <c r="D102" s="8">
        <f t="shared" si="3"/>
        <v>5.2307692307692308</v>
      </c>
    </row>
    <row r="103" spans="1:4" x14ac:dyDescent="0.2">
      <c r="A103" s="13" t="s">
        <v>94</v>
      </c>
      <c r="B103" s="12">
        <v>279</v>
      </c>
      <c r="C103" s="15">
        <v>7.8E-2</v>
      </c>
      <c r="D103" s="8">
        <f t="shared" si="3"/>
        <v>5.365384615384615</v>
      </c>
    </row>
    <row r="104" spans="1:4" x14ac:dyDescent="0.2">
      <c r="A104" s="13" t="s">
        <v>99</v>
      </c>
      <c r="B104" s="12">
        <v>297</v>
      </c>
      <c r="C104" s="15">
        <v>8.3000000000000004E-2</v>
      </c>
      <c r="D104" s="10">
        <f t="shared" si="3"/>
        <v>5.7115384615384617</v>
      </c>
    </row>
    <row r="105" spans="1:4" x14ac:dyDescent="0.2">
      <c r="C105" s="9"/>
      <c r="D105" s="16"/>
    </row>
    <row r="106" spans="1:4" x14ac:dyDescent="0.2">
      <c r="C106" s="9"/>
      <c r="D106" s="16"/>
    </row>
    <row r="107" spans="1:4" x14ac:dyDescent="0.2">
      <c r="C107" s="9"/>
      <c r="D107" s="16"/>
    </row>
    <row r="108" spans="1:4" x14ac:dyDescent="0.2">
      <c r="C108" s="9"/>
      <c r="D108" s="16"/>
    </row>
    <row r="109" spans="1:4" x14ac:dyDescent="0.2">
      <c r="C109" s="9"/>
      <c r="D109" s="16"/>
    </row>
    <row r="110" spans="1:4" x14ac:dyDescent="0.2">
      <c r="C110" s="9"/>
      <c r="D110" s="16"/>
    </row>
    <row r="111" spans="1:4" x14ac:dyDescent="0.2">
      <c r="C111" s="9"/>
      <c r="D111" s="16"/>
    </row>
    <row r="112" spans="1:4" x14ac:dyDescent="0.2">
      <c r="C112" s="9"/>
      <c r="D112" s="16"/>
    </row>
    <row r="113" spans="2:4" x14ac:dyDescent="0.2">
      <c r="C113" s="9"/>
      <c r="D113" s="16"/>
    </row>
    <row r="114" spans="2:4" x14ac:dyDescent="0.2">
      <c r="C114" s="9"/>
      <c r="D114" s="16"/>
    </row>
    <row r="115" spans="2:4" x14ac:dyDescent="0.2">
      <c r="C115" s="9"/>
      <c r="D115" s="16"/>
    </row>
    <row r="116" spans="2:4" x14ac:dyDescent="0.2">
      <c r="C116" s="9"/>
      <c r="D116" s="16"/>
    </row>
    <row r="117" spans="2:4" x14ac:dyDescent="0.2">
      <c r="C117" s="9"/>
      <c r="D117" s="16"/>
    </row>
    <row r="118" spans="2:4" x14ac:dyDescent="0.2">
      <c r="C118" s="9"/>
      <c r="D118" s="16"/>
    </row>
    <row r="119" spans="2:4" x14ac:dyDescent="0.2">
      <c r="C119" s="9"/>
      <c r="D119" s="16"/>
    </row>
    <row r="120" spans="2:4" x14ac:dyDescent="0.2">
      <c r="C120" s="9"/>
      <c r="D120" s="16"/>
    </row>
    <row r="121" spans="2:4" x14ac:dyDescent="0.2">
      <c r="C121" s="9"/>
    </row>
    <row r="122" spans="2:4" x14ac:dyDescent="0.2">
      <c r="C122" s="9"/>
    </row>
    <row r="123" spans="2:4" x14ac:dyDescent="0.2">
      <c r="B123" s="2" t="s">
        <v>5</v>
      </c>
      <c r="C123">
        <f>MEDIAN(B2:B104)</f>
        <v>11</v>
      </c>
    </row>
    <row r="124" spans="2:4" x14ac:dyDescent="0.2">
      <c r="B124" s="2" t="s">
        <v>6</v>
      </c>
      <c r="C124" s="4">
        <f>AVERAGE(B2:B104)</f>
        <v>34.689320388349515</v>
      </c>
    </row>
    <row r="125" spans="2:4" x14ac:dyDescent="0.2">
      <c r="B125" s="2" t="s">
        <v>13</v>
      </c>
      <c r="C125">
        <f>COUNTIF(B2:B104,"&lt;25")</f>
        <v>72</v>
      </c>
      <c r="D125" s="11" t="s">
        <v>120</v>
      </c>
    </row>
    <row r="126" spans="2:4" x14ac:dyDescent="0.2">
      <c r="B126" s="2" t="s">
        <v>8</v>
      </c>
      <c r="C126">
        <f>COUNTIF(B2:B104,"&gt;=25")</f>
        <v>31</v>
      </c>
      <c r="D126" s="11" t="s">
        <v>120</v>
      </c>
    </row>
    <row r="127" spans="2:4" x14ac:dyDescent="0.2">
      <c r="B127" s="2" t="s">
        <v>9</v>
      </c>
      <c r="C127">
        <f>COUNTIF(B2:B104,"&gt;=50")</f>
        <v>21</v>
      </c>
      <c r="D127" s="11" t="s">
        <v>120</v>
      </c>
    </row>
    <row r="128" spans="2:4" x14ac:dyDescent="0.2">
      <c r="B128" s="2" t="s">
        <v>10</v>
      </c>
      <c r="C128">
        <f>COUNTIF(B2:B104,"&gt;=100")</f>
        <v>10</v>
      </c>
      <c r="D128" s="11" t="s">
        <v>120</v>
      </c>
    </row>
  </sheetData>
  <sortState ref="A2:C104">
    <sortCondition ref="B2:B104"/>
    <sortCondition ref="A2:A104"/>
  </sortState>
  <phoneticPr fontId="0" type="noConversion"/>
  <conditionalFormatting sqref="B105:B122">
    <cfRule type="cellIs" dxfId="1" priority="1" stopIfTrue="1" operator="greaterThan">
      <formula>100</formula>
    </cfRule>
  </conditionalFormatting>
  <hyperlinks>
    <hyperlink ref="A35" r:id="rId1" display="http://www.iamslic.org/ill/getname.php?req_lib_id=AcuarioNCuba"/>
    <hyperlink ref="A57" r:id="rId2" display="http://www.iamslic.org/ill/getname.php?req_lib_id=AIMS"/>
    <hyperlink ref="A83" r:id="rId3" display="http://www.iamslic.org/ill/getname.php?req_lib_id=AlantNIRO"/>
    <hyperlink ref="A2" r:id="rId4" display="http://www.iamslic.org/ill/getname.php?req_lib_id=Bamfield"/>
    <hyperlink ref="A36" r:id="rId5" display="http://www.iamslic.org/ill/getname.php?req_lib_id=BedfordIO"/>
    <hyperlink ref="A96" r:id="rId6" display="http://www.iamslic.org/ill/getname.php?req_lib_id=BermudaInstOceanSci"/>
    <hyperlink ref="A25" r:id="rId7" display="http://www.iamslic.org/ill/getname.php?req_lib_id=Bigelow"/>
    <hyperlink ref="A68" r:id="rId8" display="http://www.iamslic.org/ill/getname.php?req_lib_id=CEFAS"/>
    <hyperlink ref="A3" r:id="rId9" display="http://www.iamslic.org/ill/getname.php?req_lib_id=CentInvestAlimentaci"/>
    <hyperlink ref="A75" r:id="rId10" display="http://www.iamslic.org/ill/getname.php?req_lib_id=ChileanNavy"/>
    <hyperlink ref="A102" r:id="rId11" display="http://www.iamslic.org/ill/getname.php?req_lib_id=CIBNOR"/>
    <hyperlink ref="A77" r:id="rId12" display="http://www.iamslic.org/ill/getname.php?req_lib_id=CICIMAR"/>
    <hyperlink ref="A72" r:id="rId13" display="http://www.iamslic.org/ill/getname.php?req_lib_id=CIEAMER"/>
    <hyperlink ref="A4" r:id="rId14" display="http://www.iamslic.org/ill/getname.php?req_lib_id=CIFTIndia"/>
    <hyperlink ref="A26" r:id="rId15" display="http://www.iamslic.org/ill/getname.php?req_lib_id=CIIDIRSinaloa"/>
    <hyperlink ref="A87" r:id="rId16" display="http://www.iamslic.org/ill/getname.php?req_lib_id=CMFRIIndia"/>
    <hyperlink ref="A53" r:id="rId17" display="http://www.iamslic.org/ill/getname.php?req_lib_id=CNRSUMREPOC"/>
    <hyperlink ref="A94" r:id="rId18" display="http://www.iamslic.org/ill/getname.php?req_lib_id=ColegioPostgrad"/>
    <hyperlink ref="A17" r:id="rId19" display="http://www.iamslic.org/ill/getname.php?req_lib_id=CRITFC"/>
    <hyperlink ref="A74" r:id="rId20" display="http://www.iamslic.org/ill/getname.php?req_lib_id=CroatiaOceanogFish"/>
    <hyperlink ref="A27" r:id="rId21" display="http://www.iamslic.org/ill/getname.php?req_lib_id=CSIROMarLab"/>
    <hyperlink ref="A5" r:id="rId22" display="http://www.iamslic.org/ill/getname.php?req_lib_id=CSUMB"/>
    <hyperlink ref="A18" r:id="rId23" display="http://www.iamslic.org/ill/getname.php?req_lib_id=DanishIFish"/>
    <hyperlink ref="A28" r:id="rId24" display="http://www.iamslic.org/ill/getname.php?req_lib_id=DeptEnvConsWestAust"/>
    <hyperlink ref="A19" r:id="rId25" display="http://www.iamslic.org/ill/getname.php?req_lib_id=DFAIOS"/>
    <hyperlink ref="A29" r:id="rId26" display="http://www.iamslic.org/ill/getname.php?req_lib_id=DFOPacRegHq"/>
    <hyperlink ref="A78" r:id="rId27" display="http://www.iamslic.org/ill/getname.php?req_lib_id=DINARA"/>
    <hyperlink ref="A39" r:id="rId28" display="http://www.iamslic.org/ill/getname.php?req_lib_id=EstonianMarineInst"/>
    <hyperlink ref="A54" r:id="rId29" display="http://www.iamslic.org/ill/getname.php?req_lib_id=FAOFisheriesBranch"/>
    <hyperlink ref="A93" r:id="rId30" display="http://www.iamslic.org/ill/getname.php?req_lib_id=FisheriesWA"/>
    <hyperlink ref="A46" r:id="rId31" display="http://www.iamslic.org/ill/getname.php?req_lib_id=FiskerDirektNorway"/>
    <hyperlink ref="A6" r:id="rId32" display="http://www.iamslic.org/ill/getname.php?req_lib_id=FlandersHydrRes"/>
    <hyperlink ref="A7" r:id="rId33" display="http://www.iamslic.org/ill/getname.php?req_lib_id=FreshwaterBiolAssn"/>
    <hyperlink ref="A20" r:id="rId34" display="http://www.iamslic.org/ill/getname.php?req_lib_id=GKSS"/>
    <hyperlink ref="A65" r:id="rId35" display="http://www.iamslic.org/ill/getname.php?req_lib_id=GrBarrierReefMPA"/>
    <hyperlink ref="A97" r:id="rId36" display="http://www.iamslic.org/ill/getname.php?req_lib_id=Gunter"/>
    <hyperlink ref="A58" r:id="rId37" display="http://www.iamslic.org/ill/getname.php?req_lib_id=HatfieldMarSci"/>
    <hyperlink ref="A30" r:id="rId38" display="http://www.iamslic.org/ill/getname.php?req_lib_id=HMS"/>
    <hyperlink ref="A79" r:id="rId39" display="http://www.iamslic.org/ill/getname.php?req_lib_id=IBMP/UNCOMA"/>
    <hyperlink ref="A70" r:id="rId40" display="http://www.iamslic.org/ill/getname.php?req_lib_id=ICES"/>
    <hyperlink ref="A89" r:id="rId41" display="http://www.iamslic.org/ill/getname.php?req_lib_id=ICLARM"/>
    <hyperlink ref="A59" r:id="rId42" display="http://www.iamslic.org/ill/getname.php?req_lib_id=IDFG"/>
    <hyperlink ref="A49" r:id="rId43" display="http://www.iamslic.org/ill/getname.php?req_lib_id=IDFPVChile"/>
    <hyperlink ref="A8" r:id="rId44" display="http://www.iamslic.org/ill/getname.php?req_lib_id=IFMGEOMAR"/>
    <hyperlink ref="A37" r:id="rId45" display="http://www.iamslic.org/ill/getname.php?req_lib_id=IFROIran"/>
    <hyperlink ref="A31" r:id="rId46" display="http://www.iamslic.org/ill/getname.php?req_lib_id=IMARPE"/>
    <hyperlink ref="A62" r:id="rId47" display="http://www.iamslic.org/ill/getname.php?req_lib_id=INIDEP"/>
    <hyperlink ref="A88" r:id="rId48" display="http://www.iamslic.org/ill/getname.php?req_lib_id=INOCAREcuador"/>
    <hyperlink ref="A9" r:id="rId49" display="http://www.iamslic.org/ill/getname.php?req_lib_id=InstAntarticoChileno"/>
    <hyperlink ref="A82" r:id="rId50" display="http://www.iamslic.org/ill/getname.php?req_lib_id=InstBiolSouthSeas"/>
    <hyperlink ref="A48" r:id="rId51" display="http://www.iamslic.org/ill/getname.php?req_lib_id=INSTMTunisia"/>
    <hyperlink ref="A73" r:id="rId52" display="http://www.iamslic.org/ill/getname.php?req_lib_id=InstNacPescaEcuador"/>
    <hyperlink ref="A44" r:id="rId53" display="http://www.iamslic.org/ill/getname.php?req_lib_id=InstOceanBulgaria"/>
    <hyperlink ref="A47" r:id="rId54" display="http://www.iamslic.org/ill/getname.php?req_lib_id=InstOceanogrBrazil"/>
    <hyperlink ref="A60" r:id="rId55" display="http://www.iamslic.org/ill/getname.php?req_lib_id=InstPorMarAtmosfera"/>
    <hyperlink ref="A10" r:id="rId56" display="http://www.iamslic.org/ill/getname.php?req_lib_id=INVEMARColombia"/>
    <hyperlink ref="A98" r:id="rId57" display="http://www.iamslic.org/ill/getname.php?req_lib_id=KenyaMarFish"/>
    <hyperlink ref="A21" r:id="rId58" display="http://www.iamslic.org/ill/getname.php?req_lib_id=LatvianFRI"/>
    <hyperlink ref="A22" r:id="rId59" display="http://www.iamslic.org/ill/getname.php?req_lib_id=LouisianaUMarCons"/>
    <hyperlink ref="A66" r:id="rId60" display="http://www.iamslic.org/ill/getname.php?req_lib_id=MarineHydrophysInst"/>
    <hyperlink ref="A69" r:id="rId61" display="http://www.iamslic.org/ill/getname.php?req_lib_id=MARINSTLIBIRELAND"/>
    <hyperlink ref="A23" r:id="rId62" display="http://www.iamslic.org/ill/getname.php?req_lib_id=MarSciInstAndal"/>
    <hyperlink ref="A32" r:id="rId63" display="http://www.iamslic.org/ill/getname.php?req_lib_id=MarTropenoekologieGe"/>
    <hyperlink ref="A11" r:id="rId64" display="http://www.iamslic.org/ill/getname.php?req_lib_id=MossLandingMBARI"/>
    <hyperlink ref="A45" r:id="rId65" display="http://www.iamslic.org/ill/getname.php?req_lib_id=MoteMarine"/>
    <hyperlink ref="A84" r:id="rId66" display="http://www.iamslic.org/ill/getname.php?req_lib_id=MuseeOceanMonaco"/>
    <hyperlink ref="A76" r:id="rId67" display="http://www.iamslic.org/ill/getname.php?req_lib_id=NatCentMarResGreece"/>
    <hyperlink ref="A90" r:id="rId68" display="http://www.iamslic.org/ill/getname.php?req_lib_id=NatInstOceanIndia"/>
    <hyperlink ref="A67" r:id="rId69" display="http://www.iamslic.org/ill/getname.php?req_lib_id=NFRRIUganda"/>
    <hyperlink ref="A12" r:id="rId70" display="http://www.iamslic.org/ill/getname.php?req_lib_id=NIWA"/>
    <hyperlink ref="A55" r:id="rId71" display="http://www.iamslic.org/ill/getname.php?req_lib_id=NMFSAukeBay"/>
    <hyperlink ref="A38" r:id="rId72" display="http://www.iamslic.org/ill/getname.php?req_lib_id=NMFSPanamaCity"/>
    <hyperlink ref="A50" r:id="rId73" display="http://www.iamslic.org/ill/getname.php?req_lib_id=NOAASeattleReg"/>
    <hyperlink ref="A42" r:id="rId74" display="http://www.iamslic.org/ill/getname.php?req_lib_id=NOVA"/>
    <hyperlink ref="A71" r:id="rId75" display="http://www.iamslic.org/ill/getname.php?req_lib_id=NUWCNewport"/>
    <hyperlink ref="A40" r:id="rId76" display="http://www.iamslic.org/ill/getname.php?req_lib_id=OIMB"/>
    <hyperlink ref="A33" r:id="rId77" display="http://www.iamslic.org/ill/getname.php?req_lib_id=Ostseeforschung"/>
    <hyperlink ref="A103" r:id="rId78" display="http://www.iamslic.org/ill/getname.php?req_lib_id=RudBosInstLib"/>
    <hyperlink ref="A63" r:id="rId79" display="http://www.iamslic.org/ill/getname.php?req_lib_id=RupAcadCtrMarSci"/>
    <hyperlink ref="A51" r:id="rId80" display="http://www.iamslic.org/ill/getname.php?req_lib_id=SAIAB"/>
    <hyperlink ref="A52" r:id="rId81" display="http://www.iamslic.org/ill/getname.php?req_lib_id=SakhNIRO"/>
    <hyperlink ref="A13" r:id="rId82" display="http://www.iamslic.org/ill/getname.php?req_lib_id=Schmalhausen"/>
    <hyperlink ref="A104" r:id="rId83" display="http://www.iamslic.org/ill/getname.php?req_lib_id=SEAFDEC"/>
    <hyperlink ref="A61" r:id="rId84" display="http://www.iamslic.org/ill/getname.php?req_lib_id=SeaFishGdynia"/>
    <hyperlink ref="A101" r:id="rId85" display="http://www.iamslic.org/ill/getname.php?req_lib_id=SeattleNWF"/>
    <hyperlink ref="A80" r:id="rId86" display="http://www.iamslic.org/ill/getname.php?req_lib_id=SIBEColegioFrontera"/>
    <hyperlink ref="A95" r:id="rId87" display="http://www.iamslic.org/ill/getname.php?req_lib_id=SPCNewCaledonia"/>
    <hyperlink ref="A14" r:id="rId88" display="http://www.iamslic.org/ill/getname.php?req_lib_id=StJohnsWater"/>
    <hyperlink ref="A24" r:id="rId89" display="http://www.iamslic.org/ill/getname.php?req_lib_id=TexasAMUGalveston"/>
    <hyperlink ref="A85" r:id="rId90" display="http://www.iamslic.org/ill/getname.php?req_lib_id=UEcosisAquat"/>
    <hyperlink ref="A56" r:id="rId91" display="http://www.iamslic.org/ill/getname.php?req_lib_id=UMCES"/>
    <hyperlink ref="A92" r:id="rId92" display="http://www.iamslic.org/ill/getname.php?req_lib_id=UNAMIMSL"/>
    <hyperlink ref="A34" r:id="rId93" display="http://www.iamslic.org/ill/getname.php?req_lib_id=UnityCollege"/>
    <hyperlink ref="A91" r:id="rId94" display="http://www.iamslic.org/ill/getname.php?req_lib_id=UnivAustralChile"/>
    <hyperlink ref="A100" r:id="rId95" display="http://www.iamslic.org/ill/getname.php?req_lib_id=UnivEstMarBrasil"/>
    <hyperlink ref="A86" r:id="rId96" display="http://www.iamslic.org/ill/getname.php?req_lib_id=UnivMagallanes"/>
    <hyperlink ref="A15" r:id="rId97" display="http://www.iamslic.org/ill/getname.php?req_lib_id=UnivRepInstInvestPes"/>
    <hyperlink ref="A43" r:id="rId98" display="http://www.iamslic.org/ill/getname.php?req_lib_id=UPhilippinesMarSci"/>
    <hyperlink ref="A99" r:id="rId99" display="http://www.iamslic.org/ill/getname.php?req_lib_id=Uvalparaiso"/>
    <hyperlink ref="A16" r:id="rId100" display="http://www.iamslic.org/ill/getname.php?req_lib_id=UWashingtonNatSci"/>
    <hyperlink ref="A41" r:id="rId101" display="http://www.iamslic.org/ill/getname.php?req_lib_id=VIMS"/>
    <hyperlink ref="A81" r:id="rId102" display="http://www.iamslic.org/ill/getname.php?req_lib_id=VLIZ"/>
    <hyperlink ref="A64" r:id="rId103" display="http://www.iamslic.org/ill/getname.php?req_lib_id=Wegener"/>
  </hyperlinks>
  <printOptions gridLines="1"/>
  <pageMargins left="0.75" right="0.75" top="0.75" bottom="0.75" header="0.5" footer="0.5"/>
  <pageSetup orientation="portrait" r:id="rId104"/>
  <headerFooter alignWithMargins="0"/>
  <drawing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selection activeCell="H83" sqref="H83"/>
    </sheetView>
  </sheetViews>
  <sheetFormatPr defaultRowHeight="12.75" x14ac:dyDescent="0.2"/>
  <cols>
    <col min="1" max="1" width="20.85546875" customWidth="1"/>
    <col min="2" max="2" width="10.28515625" customWidth="1"/>
    <col min="3" max="3" width="9.7109375" customWidth="1"/>
    <col min="4" max="4" width="9.5703125" customWidth="1"/>
  </cols>
  <sheetData>
    <row r="1" spans="1:4" ht="24.75" customHeight="1" x14ac:dyDescent="0.2">
      <c r="A1" s="1" t="s">
        <v>0</v>
      </c>
      <c r="B1" s="5" t="s">
        <v>1</v>
      </c>
      <c r="C1" s="6" t="s">
        <v>16</v>
      </c>
      <c r="D1" s="5" t="s">
        <v>14</v>
      </c>
    </row>
    <row r="2" spans="1:4" ht="12.75" customHeight="1" x14ac:dyDescent="0.2">
      <c r="A2" s="13" t="s">
        <v>17</v>
      </c>
      <c r="B2" s="17">
        <v>1</v>
      </c>
      <c r="C2" s="18">
        <v>0</v>
      </c>
      <c r="D2" s="8">
        <f t="shared" ref="D2:D33" si="0">B2/52</f>
        <v>1.9230769230769232E-2</v>
      </c>
    </row>
    <row r="3" spans="1:4" ht="12.75" customHeight="1" x14ac:dyDescent="0.2">
      <c r="A3" s="13" t="s">
        <v>123</v>
      </c>
      <c r="B3" s="17">
        <v>1</v>
      </c>
      <c r="C3" s="18">
        <v>0</v>
      </c>
      <c r="D3" s="8">
        <f t="shared" si="0"/>
        <v>1.9230769230769232E-2</v>
      </c>
    </row>
    <row r="4" spans="1:4" ht="12.75" customHeight="1" x14ac:dyDescent="0.2">
      <c r="A4" s="13" t="s">
        <v>131</v>
      </c>
      <c r="B4" s="17">
        <v>1</v>
      </c>
      <c r="C4" s="18">
        <v>0</v>
      </c>
      <c r="D4" s="8">
        <f t="shared" si="0"/>
        <v>1.9230769230769232E-2</v>
      </c>
    </row>
    <row r="5" spans="1:4" ht="12.75" customHeight="1" x14ac:dyDescent="0.2">
      <c r="A5" s="13" t="s">
        <v>133</v>
      </c>
      <c r="B5" s="17">
        <v>1</v>
      </c>
      <c r="C5" s="18">
        <v>0</v>
      </c>
      <c r="D5" s="8">
        <f t="shared" si="0"/>
        <v>1.9230769230769232E-2</v>
      </c>
    </row>
    <row r="6" spans="1:4" ht="12.75" customHeight="1" x14ac:dyDescent="0.2">
      <c r="A6" s="13" t="s">
        <v>137</v>
      </c>
      <c r="B6" s="17">
        <v>1</v>
      </c>
      <c r="C6" s="18">
        <v>0</v>
      </c>
      <c r="D6" s="8">
        <f t="shared" si="0"/>
        <v>1.9230769230769232E-2</v>
      </c>
    </row>
    <row r="7" spans="1:4" ht="12.75" customHeight="1" x14ac:dyDescent="0.2">
      <c r="A7" s="13" t="s">
        <v>126</v>
      </c>
      <c r="B7" s="17">
        <v>2</v>
      </c>
      <c r="C7" s="18">
        <v>1E-3</v>
      </c>
      <c r="D7" s="8">
        <f t="shared" si="0"/>
        <v>3.8461538461538464E-2</v>
      </c>
    </row>
    <row r="8" spans="1:4" ht="12.75" customHeight="1" x14ac:dyDescent="0.2">
      <c r="A8" s="13" t="s">
        <v>103</v>
      </c>
      <c r="B8" s="17">
        <v>2</v>
      </c>
      <c r="C8" s="18">
        <v>1E-3</v>
      </c>
      <c r="D8" s="8">
        <f t="shared" si="0"/>
        <v>3.8461538461538464E-2</v>
      </c>
    </row>
    <row r="9" spans="1:4" ht="12.75" customHeight="1" x14ac:dyDescent="0.2">
      <c r="A9" s="13" t="s">
        <v>26</v>
      </c>
      <c r="B9" s="17">
        <v>3</v>
      </c>
      <c r="C9" s="18">
        <v>1E-3</v>
      </c>
      <c r="D9" s="8">
        <f t="shared" si="0"/>
        <v>5.7692307692307696E-2</v>
      </c>
    </row>
    <row r="10" spans="1:4" ht="12.75" customHeight="1" x14ac:dyDescent="0.2">
      <c r="A10" s="13" t="s">
        <v>127</v>
      </c>
      <c r="B10" s="17">
        <v>4</v>
      </c>
      <c r="C10" s="18">
        <v>1E-3</v>
      </c>
      <c r="D10" s="8">
        <f t="shared" si="0"/>
        <v>7.6923076923076927E-2</v>
      </c>
    </row>
    <row r="11" spans="1:4" ht="12.75" customHeight="1" x14ac:dyDescent="0.2">
      <c r="A11" s="13" t="s">
        <v>59</v>
      </c>
      <c r="B11" s="17">
        <v>4</v>
      </c>
      <c r="C11" s="18">
        <v>1E-3</v>
      </c>
      <c r="D11" s="8">
        <f t="shared" si="0"/>
        <v>7.6923076923076927E-2</v>
      </c>
    </row>
    <row r="12" spans="1:4" ht="12.75" customHeight="1" x14ac:dyDescent="0.2">
      <c r="A12" s="13" t="s">
        <v>134</v>
      </c>
      <c r="B12" s="17">
        <v>4</v>
      </c>
      <c r="C12" s="18">
        <v>1E-3</v>
      </c>
      <c r="D12" s="8">
        <f t="shared" si="0"/>
        <v>7.6923076923076927E-2</v>
      </c>
    </row>
    <row r="13" spans="1:4" ht="12.75" customHeight="1" x14ac:dyDescent="0.2">
      <c r="A13" s="13" t="s">
        <v>141</v>
      </c>
      <c r="B13" s="17">
        <v>4</v>
      </c>
      <c r="C13" s="18">
        <v>1E-3</v>
      </c>
      <c r="D13" s="8">
        <f t="shared" si="0"/>
        <v>7.6923076923076927E-2</v>
      </c>
    </row>
    <row r="14" spans="1:4" ht="12.75" customHeight="1" x14ac:dyDescent="0.2">
      <c r="A14" s="13" t="s">
        <v>144</v>
      </c>
      <c r="B14" s="17">
        <v>4</v>
      </c>
      <c r="C14" s="18">
        <v>1E-3</v>
      </c>
      <c r="D14" s="8">
        <f t="shared" si="0"/>
        <v>7.6923076923076927E-2</v>
      </c>
    </row>
    <row r="15" spans="1:4" ht="12.75" customHeight="1" x14ac:dyDescent="0.2">
      <c r="A15" s="13" t="s">
        <v>125</v>
      </c>
      <c r="B15" s="17">
        <v>5</v>
      </c>
      <c r="C15" s="18">
        <v>1E-3</v>
      </c>
      <c r="D15" s="8">
        <f t="shared" si="0"/>
        <v>9.6153846153846159E-2</v>
      </c>
    </row>
    <row r="16" spans="1:4" ht="12.75" customHeight="1" x14ac:dyDescent="0.2">
      <c r="A16" s="13" t="s">
        <v>35</v>
      </c>
      <c r="B16" s="17">
        <v>6</v>
      </c>
      <c r="C16" s="18">
        <v>2E-3</v>
      </c>
      <c r="D16" s="8">
        <f t="shared" si="0"/>
        <v>0.11538461538461539</v>
      </c>
    </row>
    <row r="17" spans="1:4" ht="12.75" customHeight="1" x14ac:dyDescent="0.2">
      <c r="A17" s="13" t="s">
        <v>85</v>
      </c>
      <c r="B17" s="17">
        <v>6</v>
      </c>
      <c r="C17" s="18">
        <v>2E-3</v>
      </c>
      <c r="D17" s="8">
        <f t="shared" si="0"/>
        <v>0.11538461538461539</v>
      </c>
    </row>
    <row r="18" spans="1:4" ht="12.75" customHeight="1" x14ac:dyDescent="0.2">
      <c r="A18" s="13" t="s">
        <v>94</v>
      </c>
      <c r="B18" s="17">
        <v>6</v>
      </c>
      <c r="C18" s="18">
        <v>2E-3</v>
      </c>
      <c r="D18" s="8">
        <f t="shared" si="0"/>
        <v>0.11538461538461539</v>
      </c>
    </row>
    <row r="19" spans="1:4" ht="12.75" customHeight="1" x14ac:dyDescent="0.2">
      <c r="A19" s="13" t="s">
        <v>91</v>
      </c>
      <c r="B19" s="17">
        <v>7</v>
      </c>
      <c r="C19" s="18">
        <v>2E-3</v>
      </c>
      <c r="D19" s="8">
        <f t="shared" si="0"/>
        <v>0.13461538461538461</v>
      </c>
    </row>
    <row r="20" spans="1:4" ht="12.75" customHeight="1" x14ac:dyDescent="0.2">
      <c r="A20" s="13" t="s">
        <v>73</v>
      </c>
      <c r="B20" s="17">
        <v>8</v>
      </c>
      <c r="C20" s="18">
        <v>2E-3</v>
      </c>
      <c r="D20" s="8">
        <f t="shared" si="0"/>
        <v>0.15384615384615385</v>
      </c>
    </row>
    <row r="21" spans="1:4" ht="12.75" customHeight="1" x14ac:dyDescent="0.2">
      <c r="A21" s="13" t="s">
        <v>145</v>
      </c>
      <c r="B21" s="17">
        <v>8</v>
      </c>
      <c r="C21" s="18">
        <v>2E-3</v>
      </c>
      <c r="D21" s="8">
        <f t="shared" si="0"/>
        <v>0.15384615384615385</v>
      </c>
    </row>
    <row r="22" spans="1:4" ht="12.75" customHeight="1" x14ac:dyDescent="0.2">
      <c r="A22" s="13" t="s">
        <v>118</v>
      </c>
      <c r="B22" s="17">
        <v>9</v>
      </c>
      <c r="C22" s="18">
        <v>3.0000000000000001E-3</v>
      </c>
      <c r="D22" s="8">
        <f t="shared" si="0"/>
        <v>0.17307692307692307</v>
      </c>
    </row>
    <row r="23" spans="1:4" ht="12.75" customHeight="1" x14ac:dyDescent="0.2">
      <c r="A23" s="13" t="s">
        <v>72</v>
      </c>
      <c r="B23" s="17">
        <v>10</v>
      </c>
      <c r="C23" s="18">
        <v>3.0000000000000001E-3</v>
      </c>
      <c r="D23" s="8">
        <f t="shared" si="0"/>
        <v>0.19230769230769232</v>
      </c>
    </row>
    <row r="24" spans="1:4" ht="12.75" customHeight="1" x14ac:dyDescent="0.2">
      <c r="A24" s="13" t="s">
        <v>132</v>
      </c>
      <c r="B24" s="17">
        <v>10</v>
      </c>
      <c r="C24" s="18">
        <v>3.0000000000000001E-3</v>
      </c>
      <c r="D24" s="8">
        <f t="shared" si="0"/>
        <v>0.19230769230769232</v>
      </c>
    </row>
    <row r="25" spans="1:4" ht="12.75" customHeight="1" x14ac:dyDescent="0.2">
      <c r="A25" s="13" t="s">
        <v>45</v>
      </c>
      <c r="B25" s="17">
        <v>11</v>
      </c>
      <c r="C25" s="18">
        <v>3.0000000000000001E-3</v>
      </c>
      <c r="D25" s="8">
        <f t="shared" si="0"/>
        <v>0.21153846153846154</v>
      </c>
    </row>
    <row r="26" spans="1:4" ht="12.75" customHeight="1" x14ac:dyDescent="0.2">
      <c r="A26" s="13" t="s">
        <v>128</v>
      </c>
      <c r="B26" s="17">
        <v>11</v>
      </c>
      <c r="C26" s="18">
        <v>3.0000000000000001E-3</v>
      </c>
      <c r="D26" s="8">
        <f t="shared" si="0"/>
        <v>0.21153846153846154</v>
      </c>
    </row>
    <row r="27" spans="1:4" ht="12.75" customHeight="1" x14ac:dyDescent="0.2">
      <c r="A27" s="13" t="s">
        <v>30</v>
      </c>
      <c r="B27" s="17">
        <v>12</v>
      </c>
      <c r="C27" s="18">
        <v>3.0000000000000001E-3</v>
      </c>
      <c r="D27" s="8">
        <f t="shared" si="0"/>
        <v>0.23076923076923078</v>
      </c>
    </row>
    <row r="28" spans="1:4" ht="12.75" customHeight="1" x14ac:dyDescent="0.2">
      <c r="A28" s="13" t="s">
        <v>93</v>
      </c>
      <c r="B28" s="17">
        <v>14</v>
      </c>
      <c r="C28" s="18">
        <v>4.0000000000000001E-3</v>
      </c>
      <c r="D28" s="8">
        <f t="shared" si="0"/>
        <v>0.26923076923076922</v>
      </c>
    </row>
    <row r="29" spans="1:4" ht="12.75" customHeight="1" x14ac:dyDescent="0.2">
      <c r="A29" s="13" t="s">
        <v>28</v>
      </c>
      <c r="B29" s="17">
        <v>15</v>
      </c>
      <c r="C29" s="18">
        <v>4.0000000000000001E-3</v>
      </c>
      <c r="D29" s="8">
        <f t="shared" si="0"/>
        <v>0.28846153846153844</v>
      </c>
    </row>
    <row r="30" spans="1:4" ht="12.75" customHeight="1" x14ac:dyDescent="0.2">
      <c r="A30" s="13" t="s">
        <v>92</v>
      </c>
      <c r="B30" s="17">
        <v>15</v>
      </c>
      <c r="C30" s="18">
        <v>4.0000000000000001E-3</v>
      </c>
      <c r="D30" s="8">
        <f t="shared" si="0"/>
        <v>0.28846153846153844</v>
      </c>
    </row>
    <row r="31" spans="1:4" ht="12.75" customHeight="1" x14ac:dyDescent="0.2">
      <c r="A31" s="13" t="s">
        <v>111</v>
      </c>
      <c r="B31" s="17">
        <v>15</v>
      </c>
      <c r="C31" s="18">
        <v>4.0000000000000001E-3</v>
      </c>
      <c r="D31" s="8">
        <f t="shared" si="0"/>
        <v>0.28846153846153844</v>
      </c>
    </row>
    <row r="32" spans="1:4" ht="12.75" customHeight="1" x14ac:dyDescent="0.2">
      <c r="A32" s="13" t="s">
        <v>122</v>
      </c>
      <c r="B32" s="17">
        <v>17</v>
      </c>
      <c r="C32" s="18">
        <v>5.0000000000000001E-3</v>
      </c>
      <c r="D32" s="8">
        <f t="shared" si="0"/>
        <v>0.32692307692307693</v>
      </c>
    </row>
    <row r="33" spans="1:4" ht="12.75" customHeight="1" x14ac:dyDescent="0.2">
      <c r="A33" s="13" t="s">
        <v>135</v>
      </c>
      <c r="B33" s="17">
        <v>17</v>
      </c>
      <c r="C33" s="18">
        <v>5.0000000000000001E-3</v>
      </c>
      <c r="D33" s="8">
        <f t="shared" si="0"/>
        <v>0.32692307692307693</v>
      </c>
    </row>
    <row r="34" spans="1:4" ht="12.75" customHeight="1" x14ac:dyDescent="0.2">
      <c r="A34" s="13" t="s">
        <v>90</v>
      </c>
      <c r="B34" s="17">
        <v>17</v>
      </c>
      <c r="C34" s="18">
        <v>5.0000000000000001E-3</v>
      </c>
      <c r="D34" s="8">
        <f t="shared" ref="D34:D65" si="1">B34/52</f>
        <v>0.32692307692307693</v>
      </c>
    </row>
    <row r="35" spans="1:4" ht="12.75" customHeight="1" x14ac:dyDescent="0.2">
      <c r="A35" s="13" t="s">
        <v>83</v>
      </c>
      <c r="B35" s="17">
        <v>19</v>
      </c>
      <c r="C35" s="18">
        <v>5.0000000000000001E-3</v>
      </c>
      <c r="D35" s="8">
        <f t="shared" si="1"/>
        <v>0.36538461538461536</v>
      </c>
    </row>
    <row r="36" spans="1:4" ht="12.75" customHeight="1" x14ac:dyDescent="0.2">
      <c r="A36" s="13" t="s">
        <v>107</v>
      </c>
      <c r="B36" s="17">
        <v>19</v>
      </c>
      <c r="C36" s="18">
        <v>5.0000000000000001E-3</v>
      </c>
      <c r="D36" s="8">
        <f t="shared" si="1"/>
        <v>0.36538461538461536</v>
      </c>
    </row>
    <row r="37" spans="1:4" ht="12.75" customHeight="1" x14ac:dyDescent="0.2">
      <c r="A37" s="13" t="s">
        <v>29</v>
      </c>
      <c r="B37" s="17">
        <v>20</v>
      </c>
      <c r="C37" s="18">
        <v>6.0000000000000001E-3</v>
      </c>
      <c r="D37" s="8">
        <f t="shared" si="1"/>
        <v>0.38461538461538464</v>
      </c>
    </row>
    <row r="38" spans="1:4" ht="12.75" customHeight="1" x14ac:dyDescent="0.2">
      <c r="A38" s="13" t="s">
        <v>81</v>
      </c>
      <c r="B38" s="17">
        <v>21</v>
      </c>
      <c r="C38" s="18">
        <v>6.0000000000000001E-3</v>
      </c>
      <c r="D38" s="8">
        <f t="shared" si="1"/>
        <v>0.40384615384615385</v>
      </c>
    </row>
    <row r="39" spans="1:4" ht="12.75" customHeight="1" x14ac:dyDescent="0.2">
      <c r="A39" s="13" t="s">
        <v>136</v>
      </c>
      <c r="B39" s="17">
        <v>21</v>
      </c>
      <c r="C39" s="18">
        <v>6.0000000000000001E-3</v>
      </c>
      <c r="D39" s="8">
        <f t="shared" si="1"/>
        <v>0.40384615384615385</v>
      </c>
    </row>
    <row r="40" spans="1:4" ht="12.75" customHeight="1" x14ac:dyDescent="0.2">
      <c r="A40" s="13" t="s">
        <v>124</v>
      </c>
      <c r="B40" s="17">
        <v>24</v>
      </c>
      <c r="C40" s="18">
        <v>7.0000000000000001E-3</v>
      </c>
      <c r="D40" s="8">
        <f t="shared" si="1"/>
        <v>0.46153846153846156</v>
      </c>
    </row>
    <row r="41" spans="1:4" ht="12.75" customHeight="1" x14ac:dyDescent="0.2">
      <c r="A41" s="13" t="s">
        <v>99</v>
      </c>
      <c r="B41" s="17">
        <v>25</v>
      </c>
      <c r="C41" s="18">
        <v>7.0000000000000001E-3</v>
      </c>
      <c r="D41" s="8">
        <f t="shared" si="1"/>
        <v>0.48076923076923078</v>
      </c>
    </row>
    <row r="42" spans="1:4" x14ac:dyDescent="0.2">
      <c r="A42" s="13" t="s">
        <v>96</v>
      </c>
      <c r="B42" s="17">
        <v>26</v>
      </c>
      <c r="C42" s="18">
        <v>7.0000000000000001E-3</v>
      </c>
      <c r="D42" s="8">
        <f t="shared" si="1"/>
        <v>0.5</v>
      </c>
    </row>
    <row r="43" spans="1:4" x14ac:dyDescent="0.2">
      <c r="A43" s="13" t="s">
        <v>63</v>
      </c>
      <c r="B43" s="17">
        <v>29</v>
      </c>
      <c r="C43" s="18">
        <v>8.0000000000000002E-3</v>
      </c>
      <c r="D43" s="8">
        <f t="shared" si="1"/>
        <v>0.55769230769230771</v>
      </c>
    </row>
    <row r="44" spans="1:4" x14ac:dyDescent="0.2">
      <c r="A44" s="13" t="s">
        <v>46</v>
      </c>
      <c r="B44" s="17">
        <v>30</v>
      </c>
      <c r="C44" s="18">
        <v>8.0000000000000002E-3</v>
      </c>
      <c r="D44" s="8">
        <f t="shared" si="1"/>
        <v>0.57692307692307687</v>
      </c>
    </row>
    <row r="45" spans="1:4" x14ac:dyDescent="0.2">
      <c r="A45" s="13" t="s">
        <v>108</v>
      </c>
      <c r="B45" s="17">
        <v>32</v>
      </c>
      <c r="C45" s="18">
        <v>8.9999999999999993E-3</v>
      </c>
      <c r="D45" s="8">
        <f t="shared" si="1"/>
        <v>0.61538461538461542</v>
      </c>
    </row>
    <row r="46" spans="1:4" x14ac:dyDescent="0.2">
      <c r="A46" s="13" t="s">
        <v>129</v>
      </c>
      <c r="B46" s="17">
        <v>33</v>
      </c>
      <c r="C46" s="18">
        <v>8.9999999999999993E-3</v>
      </c>
      <c r="D46" s="8">
        <f t="shared" si="1"/>
        <v>0.63461538461538458</v>
      </c>
    </row>
    <row r="47" spans="1:4" x14ac:dyDescent="0.2">
      <c r="A47" s="13" t="s">
        <v>84</v>
      </c>
      <c r="B47" s="17">
        <v>35</v>
      </c>
      <c r="C47" s="18">
        <v>0.01</v>
      </c>
      <c r="D47" s="8">
        <f t="shared" si="1"/>
        <v>0.67307692307692313</v>
      </c>
    </row>
    <row r="48" spans="1:4" x14ac:dyDescent="0.2">
      <c r="A48" s="13" t="s">
        <v>121</v>
      </c>
      <c r="B48" s="17">
        <v>38</v>
      </c>
      <c r="C48" s="18">
        <v>1.0999999999999999E-2</v>
      </c>
      <c r="D48" s="8">
        <f t="shared" si="1"/>
        <v>0.73076923076923073</v>
      </c>
    </row>
    <row r="49" spans="1:4" x14ac:dyDescent="0.2">
      <c r="A49" s="13" t="s">
        <v>27</v>
      </c>
      <c r="B49" s="17">
        <v>38</v>
      </c>
      <c r="C49" s="18">
        <v>1.0999999999999999E-2</v>
      </c>
      <c r="D49" s="8">
        <f t="shared" si="1"/>
        <v>0.73076923076923073</v>
      </c>
    </row>
    <row r="50" spans="1:4" x14ac:dyDescent="0.2">
      <c r="A50" s="13" t="s">
        <v>38</v>
      </c>
      <c r="B50" s="17">
        <v>42</v>
      </c>
      <c r="C50" s="18">
        <v>1.2E-2</v>
      </c>
      <c r="D50" s="8">
        <f t="shared" si="1"/>
        <v>0.80769230769230771</v>
      </c>
    </row>
    <row r="51" spans="1:4" x14ac:dyDescent="0.2">
      <c r="A51" s="13" t="s">
        <v>130</v>
      </c>
      <c r="B51" s="17">
        <v>50</v>
      </c>
      <c r="C51" s="18">
        <v>1.4E-2</v>
      </c>
      <c r="D51" s="8">
        <f t="shared" si="1"/>
        <v>0.96153846153846156</v>
      </c>
    </row>
    <row r="52" spans="1:4" x14ac:dyDescent="0.2">
      <c r="A52" s="13" t="s">
        <v>40</v>
      </c>
      <c r="B52" s="17">
        <v>61</v>
      </c>
      <c r="C52" s="18">
        <v>1.7000000000000001E-2</v>
      </c>
      <c r="D52" s="8">
        <f t="shared" si="1"/>
        <v>1.1730769230769231</v>
      </c>
    </row>
    <row r="53" spans="1:4" x14ac:dyDescent="0.2">
      <c r="A53" s="13" t="s">
        <v>117</v>
      </c>
      <c r="B53" s="17">
        <v>65</v>
      </c>
      <c r="C53" s="18">
        <v>1.7999999999999999E-2</v>
      </c>
      <c r="D53" s="8">
        <f t="shared" si="1"/>
        <v>1.25</v>
      </c>
    </row>
    <row r="54" spans="1:4" x14ac:dyDescent="0.2">
      <c r="A54" s="13" t="s">
        <v>80</v>
      </c>
      <c r="B54" s="17">
        <v>72</v>
      </c>
      <c r="C54" s="18">
        <v>0.02</v>
      </c>
      <c r="D54" s="8">
        <f t="shared" si="1"/>
        <v>1.3846153846153846</v>
      </c>
    </row>
    <row r="55" spans="1:4" x14ac:dyDescent="0.2">
      <c r="A55" s="13" t="s">
        <v>37</v>
      </c>
      <c r="B55" s="17">
        <v>76</v>
      </c>
      <c r="C55" s="18">
        <v>2.1000000000000001E-2</v>
      </c>
      <c r="D55" s="8">
        <f t="shared" si="1"/>
        <v>1.4615384615384615</v>
      </c>
    </row>
    <row r="56" spans="1:4" x14ac:dyDescent="0.2">
      <c r="A56" s="13" t="s">
        <v>142</v>
      </c>
      <c r="B56" s="17">
        <v>76</v>
      </c>
      <c r="C56" s="18">
        <v>2.1000000000000001E-2</v>
      </c>
      <c r="D56" s="8">
        <f t="shared" si="1"/>
        <v>1.4615384615384615</v>
      </c>
    </row>
    <row r="57" spans="1:4" x14ac:dyDescent="0.2">
      <c r="A57" s="13" t="s">
        <v>101</v>
      </c>
      <c r="B57" s="17">
        <v>93</v>
      </c>
      <c r="C57" s="18">
        <v>2.5999999999999999E-2</v>
      </c>
      <c r="D57" s="8">
        <f t="shared" si="1"/>
        <v>1.7884615384615385</v>
      </c>
    </row>
    <row r="58" spans="1:4" x14ac:dyDescent="0.2">
      <c r="A58" s="13" t="s">
        <v>21</v>
      </c>
      <c r="B58" s="17">
        <v>111</v>
      </c>
      <c r="C58" s="19">
        <v>3.1E-2</v>
      </c>
      <c r="D58" s="8">
        <f t="shared" si="1"/>
        <v>2.1346153846153846</v>
      </c>
    </row>
    <row r="59" spans="1:4" x14ac:dyDescent="0.2">
      <c r="A59" s="13" t="s">
        <v>52</v>
      </c>
      <c r="B59" s="17">
        <v>115</v>
      </c>
      <c r="C59" s="19">
        <v>3.2000000000000001E-2</v>
      </c>
      <c r="D59" s="8">
        <f t="shared" si="1"/>
        <v>2.2115384615384617</v>
      </c>
    </row>
    <row r="60" spans="1:4" x14ac:dyDescent="0.2">
      <c r="A60" s="13" t="s">
        <v>75</v>
      </c>
      <c r="B60" s="17">
        <v>134</v>
      </c>
      <c r="C60" s="19">
        <v>3.7999999999999999E-2</v>
      </c>
      <c r="D60" s="8">
        <f t="shared" si="1"/>
        <v>2.5769230769230771</v>
      </c>
    </row>
    <row r="61" spans="1:4" x14ac:dyDescent="0.2">
      <c r="A61" s="13" t="s">
        <v>140</v>
      </c>
      <c r="B61" s="17">
        <v>137</v>
      </c>
      <c r="C61" s="19">
        <v>3.7999999999999999E-2</v>
      </c>
      <c r="D61" s="8">
        <f t="shared" si="1"/>
        <v>2.6346153846153846</v>
      </c>
    </row>
    <row r="62" spans="1:4" x14ac:dyDescent="0.2">
      <c r="A62" s="13" t="s">
        <v>139</v>
      </c>
      <c r="B62" s="17">
        <v>155</v>
      </c>
      <c r="C62" s="19">
        <v>4.2999999999999997E-2</v>
      </c>
      <c r="D62" s="8">
        <f t="shared" si="1"/>
        <v>2.9807692307692308</v>
      </c>
    </row>
    <row r="63" spans="1:4" x14ac:dyDescent="0.2">
      <c r="A63" s="13" t="s">
        <v>60</v>
      </c>
      <c r="B63" s="17">
        <v>171</v>
      </c>
      <c r="C63" s="19">
        <v>4.8000000000000001E-2</v>
      </c>
      <c r="D63" s="8">
        <f t="shared" si="1"/>
        <v>3.2884615384615383</v>
      </c>
    </row>
    <row r="64" spans="1:4" x14ac:dyDescent="0.2">
      <c r="A64" s="13" t="s">
        <v>143</v>
      </c>
      <c r="B64" s="17">
        <v>220</v>
      </c>
      <c r="C64" s="19">
        <v>6.2E-2</v>
      </c>
      <c r="D64" s="8">
        <f t="shared" si="1"/>
        <v>4.2307692307692308</v>
      </c>
    </row>
    <row r="65" spans="1:10" x14ac:dyDescent="0.2">
      <c r="A65" s="13" t="s">
        <v>54</v>
      </c>
      <c r="B65" s="17">
        <v>255</v>
      </c>
      <c r="C65" s="19">
        <v>7.0999999999999994E-2</v>
      </c>
      <c r="D65" s="8">
        <f t="shared" si="1"/>
        <v>4.9038461538461542</v>
      </c>
    </row>
    <row r="66" spans="1:10" x14ac:dyDescent="0.2">
      <c r="A66" s="13" t="s">
        <v>138</v>
      </c>
      <c r="B66" s="17">
        <v>299</v>
      </c>
      <c r="C66" s="19">
        <v>8.4000000000000005E-2</v>
      </c>
      <c r="D66" s="8">
        <f t="shared" ref="D66:D68" si="2">B66/52</f>
        <v>5.75</v>
      </c>
    </row>
    <row r="67" spans="1:10" x14ac:dyDescent="0.2">
      <c r="A67" s="13" t="s">
        <v>53</v>
      </c>
      <c r="B67" s="17">
        <v>373</v>
      </c>
      <c r="C67" s="19">
        <v>0.104</v>
      </c>
      <c r="D67" s="8">
        <f t="shared" si="2"/>
        <v>7.1730769230769234</v>
      </c>
    </row>
    <row r="68" spans="1:10" x14ac:dyDescent="0.2">
      <c r="A68" s="13" t="s">
        <v>119</v>
      </c>
      <c r="B68" s="17">
        <v>407</v>
      </c>
      <c r="C68" s="19">
        <v>0.114</v>
      </c>
      <c r="D68" s="10">
        <f t="shared" si="2"/>
        <v>7.8269230769230766</v>
      </c>
    </row>
    <row r="69" spans="1:10" x14ac:dyDescent="0.2">
      <c r="C69" s="9"/>
      <c r="D69" s="16"/>
    </row>
    <row r="70" spans="1:10" x14ac:dyDescent="0.2">
      <c r="C70" s="9"/>
      <c r="D70" s="16"/>
    </row>
    <row r="71" spans="1:10" x14ac:dyDescent="0.2">
      <c r="C71" s="9"/>
      <c r="D71" s="16"/>
    </row>
    <row r="72" spans="1:10" x14ac:dyDescent="0.2">
      <c r="C72" s="9"/>
      <c r="D72" s="16"/>
    </row>
    <row r="73" spans="1:10" x14ac:dyDescent="0.2">
      <c r="C73" s="9"/>
      <c r="D73" s="16"/>
    </row>
    <row r="74" spans="1:10" x14ac:dyDescent="0.2">
      <c r="C74" s="9"/>
      <c r="D74" s="16"/>
    </row>
    <row r="75" spans="1:10" x14ac:dyDescent="0.2">
      <c r="C75" s="9"/>
      <c r="D75" s="16"/>
    </row>
    <row r="76" spans="1:10" x14ac:dyDescent="0.2">
      <c r="C76" s="9"/>
      <c r="D76" s="16"/>
      <c r="G76" s="2" t="s">
        <v>11</v>
      </c>
      <c r="H76" s="4">
        <f>MEDIAN(B2:B68)</f>
        <v>19</v>
      </c>
      <c r="I76" s="3">
        <f>MEDIAN(D2:D75)</f>
        <v>0.36538461538461536</v>
      </c>
      <c r="J76" t="s">
        <v>15</v>
      </c>
    </row>
    <row r="77" spans="1:10" x14ac:dyDescent="0.2">
      <c r="G77" s="2" t="s">
        <v>12</v>
      </c>
      <c r="H77" s="4">
        <f>AVERAGE(B2:B68)</f>
        <v>53.328358208955223</v>
      </c>
      <c r="I77" s="3">
        <f>AVERAGE(D2:D75)</f>
        <v>1.0255453501722158</v>
      </c>
      <c r="J77" t="s">
        <v>15</v>
      </c>
    </row>
    <row r="79" spans="1:10" x14ac:dyDescent="0.2">
      <c r="G79" s="2" t="s">
        <v>13</v>
      </c>
      <c r="H79">
        <f>COUNTIF(B2:B68,"&lt;25")</f>
        <v>39</v>
      </c>
      <c r="I79" s="11" t="s">
        <v>146</v>
      </c>
    </row>
    <row r="80" spans="1:10" x14ac:dyDescent="0.2">
      <c r="G80" s="2" t="s">
        <v>8</v>
      </c>
      <c r="H80">
        <f>COUNTIF(B2:B68,"&gt;=25")</f>
        <v>28</v>
      </c>
      <c r="I80" s="11" t="s">
        <v>146</v>
      </c>
    </row>
    <row r="81" spans="7:9" x14ac:dyDescent="0.2">
      <c r="G81" s="2" t="s">
        <v>9</v>
      </c>
      <c r="H81">
        <f>COUNTIF(B2:B68,"&gt;=50")</f>
        <v>18</v>
      </c>
      <c r="I81" s="11" t="s">
        <v>146</v>
      </c>
    </row>
    <row r="82" spans="7:9" x14ac:dyDescent="0.2">
      <c r="G82" s="2" t="s">
        <v>10</v>
      </c>
      <c r="H82">
        <f>COUNTIF(B2:B68,"&gt;=100")</f>
        <v>11</v>
      </c>
      <c r="I82" s="11" t="s">
        <v>146</v>
      </c>
    </row>
  </sheetData>
  <sortState ref="A2:C68">
    <sortCondition ref="B2:B68"/>
    <sortCondition ref="A2:A68"/>
  </sortState>
  <phoneticPr fontId="0" type="noConversion"/>
  <conditionalFormatting sqref="B69:B76">
    <cfRule type="cellIs" dxfId="0" priority="1" stopIfTrue="1" operator="greaterThan">
      <formula>100</formula>
    </cfRule>
  </conditionalFormatting>
  <hyperlinks>
    <hyperlink ref="A2" r:id="rId1" display="http://www.iamslic.org/ill/getname.php?lend_lib_id=AcuarioNCuba"/>
    <hyperlink ref="A58" r:id="rId2" display="http://www.iamslic.org/ill/getname.php?lend_lib_id=BedfordIO"/>
    <hyperlink ref="A48" r:id="rId3" display="http://www.iamslic.org/ill/getname.php?lend_lib_id=CalifAcadSci"/>
    <hyperlink ref="A9" r:id="rId4" display="http://www.iamslic.org/ill/getname.php?lend_lib_id=ChileanNavy"/>
    <hyperlink ref="A32" r:id="rId5" display="http://www.iamslic.org/ill/getname.php?lend_lib_id=CIAD"/>
    <hyperlink ref="A3" r:id="rId6" display="http://www.iamslic.org/ill/getname.php?lend_lib_id=CIAPSNECV"/>
    <hyperlink ref="A49" r:id="rId7" display="http://www.iamslic.org/ill/getname.php?lend_lib_id=CIBNOR"/>
    <hyperlink ref="A40" r:id="rId8" display="http://www.iamslic.org/ill/getname.php?lend_lib_id=CICESE"/>
    <hyperlink ref="A29" r:id="rId9" display="http://www.iamslic.org/ill/getname.php?lend_lib_id=CICIMAR"/>
    <hyperlink ref="A37" r:id="rId10" display="http://www.iamslic.org/ill/getname.php?lend_lib_id=CIEAMER"/>
    <hyperlink ref="A27" r:id="rId11" display="http://www.iamslic.org/ill/getname.php?lend_lib_id=CIFTIndia"/>
    <hyperlink ref="A15" r:id="rId12" display="http://www.iamslic.org/ill/getname.php?lend_lib_id=CIMIPCuba"/>
    <hyperlink ref="A16" r:id="rId13" display="http://www.iamslic.org/ill/getname.php?lend_lib_id=CRITFC"/>
    <hyperlink ref="A55" r:id="rId14" display="http://www.iamslic.org/ill/getname.php?lend_lib_id=CSIROMarLab"/>
    <hyperlink ref="A50" r:id="rId15" display="http://www.iamslic.org/ill/getname.php?lend_lib_id=CSUMB"/>
    <hyperlink ref="A52" r:id="rId16" display="http://www.iamslic.org/ill/getname.php?lend_lib_id=DeptEnvConsWestAust"/>
    <hyperlink ref="A25" r:id="rId17" display="http://www.iamslic.org/ill/getname.php?lend_lib_id=FAOFisheriesBranch"/>
    <hyperlink ref="A44" r:id="rId18" display="http://www.iamslic.org/ill/getname.php?lend_lib_id=FisheriesWA"/>
    <hyperlink ref="A59" r:id="rId19" display="http://www.iamslic.org/ill/getname.php?lend_lib_id=Gunter"/>
    <hyperlink ref="A7" r:id="rId20" display="http://www.iamslic.org/ill/getname.php?lend_lib_id=hafro"/>
    <hyperlink ref="A67" r:id="rId21" display="http://www.iamslic.org/ill/getname.php?lend_lib_id=HatfieldMarSci"/>
    <hyperlink ref="A65" r:id="rId22" display="http://www.iamslic.org/ill/getname.php?lend_lib_id=HMS"/>
    <hyperlink ref="A10" r:id="rId23" display="http://www.iamslic.org/ill/getname.php?lend_lib_id=ICML-UNAM"/>
    <hyperlink ref="A11" r:id="rId24" display="http://www.iamslic.org/ill/getname.php?lend_lib_id=IDFPVChile"/>
    <hyperlink ref="A63" r:id="rId25" display="http://www.iamslic.org/ill/getname.php?lend_lib_id=IFMGEOMAR"/>
    <hyperlink ref="A43" r:id="rId26" display="http://www.iamslic.org/ill/getname.php?lend_lib_id=INIDEP"/>
    <hyperlink ref="A26" r:id="rId27" display="http://www.iamslic.org/ill/getname.php?lend_lib_id=InstBosbouw"/>
    <hyperlink ref="A23" r:id="rId28" display="http://www.iamslic.org/ill/getname.php?lend_lib_id=INVEMARColombia"/>
    <hyperlink ref="A20" r:id="rId29" display="http://www.iamslic.org/ill/getname.php?lend_lib_id=KenyaMarFish"/>
    <hyperlink ref="A46" r:id="rId30" display="http://www.iamslic.org/ill/getname.php?lend_lib_id=LaJollaSWF"/>
    <hyperlink ref="A60" r:id="rId31" display="http://www.iamslic.org/ill/getname.php?lend_lib_id=LouisianaUMarCons"/>
    <hyperlink ref="A51" r:id="rId32" display="http://www.iamslic.org/ill/getname.php?lend_lib_id=MBLWHOI"/>
    <hyperlink ref="A4" r:id="rId33" display="http://www.iamslic.org/ill/getname.php?lend_lib_id=MiamiNOAA"/>
    <hyperlink ref="A24" r:id="rId34" display="http://www.iamslic.org/ill/getname.php?lend_lib_id=MinFishMarResNamibia"/>
    <hyperlink ref="A54" r:id="rId35" display="http://www.iamslic.org/ill/getname.php?lend_lib_id=MossLandingMBARI"/>
    <hyperlink ref="A38" r:id="rId36" display="http://www.iamslic.org/ill/getname.php?lend_lib_id=MoteMarine"/>
    <hyperlink ref="A35" r:id="rId37" display="http://www.iamslic.org/ill/getname.php?lend_lib_id=NatCentMarResGreece"/>
    <hyperlink ref="A47" r:id="rId38" display="http://www.iamslic.org/ill/getname.php?lend_lib_id=NatInstOceanIndia"/>
    <hyperlink ref="A5" r:id="rId39" display="http://www.iamslic.org/ill/getname.php?lend_lib_id=NatSeaGrantDep"/>
    <hyperlink ref="A17" r:id="rId40" display="http://www.iamslic.org/ill/getname.php?lend_lib_id=NFRRIUganda"/>
    <hyperlink ref="A12" r:id="rId41" display="http://www.iamslic.org/ill/getname.php?lend_lib_id=NIFFRNigeria"/>
    <hyperlink ref="A33" r:id="rId42" display="http://www.iamslic.org/ill/getname.php?lend_lib_id=NMFSPFEL"/>
    <hyperlink ref="A39" r:id="rId43" display="http://www.iamslic.org/ill/getname.php?lend_lib_id=NOAABeaufort"/>
    <hyperlink ref="A34" r:id="rId44" display="http://www.iamslic.org/ill/getname.php?lend_lib_id=NOVA"/>
    <hyperlink ref="A19" r:id="rId45" display="http://www.iamslic.org/ill/getname.php?lend_lib_id=NUWCNewport"/>
    <hyperlink ref="A30" r:id="rId46" display="http://www.iamslic.org/ill/getname.php?lend_lib_id=OIMB"/>
    <hyperlink ref="A28" r:id="rId47" display="http://www.iamslic.org/ill/getname.php?lend_lib_id=Ostseeforschung"/>
    <hyperlink ref="A6" r:id="rId48" display="http://www.iamslic.org/ill/getname.php?lend_lib_id=PanamaCanalAuth"/>
    <hyperlink ref="A66" r:id="rId49" display="http://www.iamslic.org/ill/getname.php?lend_lib_id=PellMarineSciLib"/>
    <hyperlink ref="A62" r:id="rId50" display="http://www.iamslic.org/ill/getname.php?lend_lib_id=Rosenstiel"/>
    <hyperlink ref="A18" r:id="rId51" display="http://www.iamslic.org/ill/getname.php?lend_lib_id=RudBosInstLib"/>
    <hyperlink ref="A42" r:id="rId52" display="http://www.iamslic.org/ill/getname.php?lend_lib_id=SAIAB"/>
    <hyperlink ref="A61" r:id="rId53" display="http://www.iamslic.org/ill/getname.php?lend_lib_id=SCarolinaDNR"/>
    <hyperlink ref="A41" r:id="rId54" display="http://www.iamslic.org/ill/getname.php?lend_lib_id=SEAFDEC"/>
    <hyperlink ref="A57" r:id="rId55" display="http://www.iamslic.org/ill/getname.php?lend_lib_id=SeattleNWF"/>
    <hyperlink ref="A8" r:id="rId56" display="http://www.iamslic.org/ill/getname.php?lend_lib_id=SPCNewCaledonia"/>
    <hyperlink ref="A13" r:id="rId57" display="http://www.iamslic.org/ill/getname.php?lend_lib_id=UConnAveryPt"/>
    <hyperlink ref="A56" r:id="rId58" display="http://www.iamslic.org/ill/getname.php?lend_lib_id=UFloridaDigLib"/>
    <hyperlink ref="A64" r:id="rId59" display="http://www.iamslic.org/ill/getname.php?lend_lib_id=UHawaii"/>
    <hyperlink ref="A36" r:id="rId60" display="http://www.iamslic.org/ill/getname.php?lend_lib_id=UMCES"/>
    <hyperlink ref="A45" r:id="rId61" display="http://www.iamslic.org/ill/getname.php?lend_lib_id=UNAMIMSL"/>
    <hyperlink ref="A14" r:id="rId62" display="http://www.iamslic.org/ill/getname.php?lend_lib_id=UnivDelMarPuertoAnge"/>
    <hyperlink ref="A31" r:id="rId63" display="http://www.iamslic.org/ill/getname.php?lend_lib_id=UnivEstMarBrasil"/>
    <hyperlink ref="A21" r:id="rId64" display="http://www.iamslic.org/ill/getname.php?lend_lib_id=UOIOCV"/>
    <hyperlink ref="A53" r:id="rId65" display="http://www.iamslic.org/ill/getname.php?lend_lib_id=VIMS"/>
    <hyperlink ref="A22" r:id="rId66" display="http://www.iamslic.org/ill/getname.php?lend_lib_id=VLIZ"/>
    <hyperlink ref="A68" r:id="rId67" display="http://www.iamslic.org/ill/getname.php?lend_lib_id=Wegener"/>
  </hyperlinks>
  <printOptions gridLines="1"/>
  <pageMargins left="0.5" right="0.5" top="1" bottom="1" header="0.5" footer="0.5"/>
  <pageSetup scale="80" orientation="portrait" r:id="rId68"/>
  <headerFooter alignWithMargins="0"/>
  <drawing r:id="rId6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workbookViewId="0">
      <selection activeCell="A43" sqref="A43"/>
    </sheetView>
  </sheetViews>
  <sheetFormatPr defaultRowHeight="12.75" x14ac:dyDescent="0.2"/>
  <cols>
    <col min="1" max="1" width="18.42578125" bestFit="1" customWidth="1"/>
    <col min="2" max="2" width="11.42578125" customWidth="1"/>
  </cols>
  <sheetData>
    <row r="1" spans="1:3" ht="25.5" x14ac:dyDescent="0.2">
      <c r="A1" s="1" t="s">
        <v>4</v>
      </c>
      <c r="B1" s="5" t="s">
        <v>3</v>
      </c>
      <c r="C1" s="6" t="s">
        <v>16</v>
      </c>
    </row>
    <row r="2" spans="1:3" ht="12.6" customHeight="1" x14ac:dyDescent="0.2">
      <c r="A2" s="17" t="s">
        <v>154</v>
      </c>
      <c r="B2" s="17">
        <v>1</v>
      </c>
      <c r="C2" s="18">
        <v>0</v>
      </c>
    </row>
    <row r="3" spans="1:3" ht="12.6" customHeight="1" x14ac:dyDescent="0.2">
      <c r="A3" s="17" t="s">
        <v>174</v>
      </c>
      <c r="B3" s="17">
        <v>1</v>
      </c>
      <c r="C3" s="18">
        <v>0</v>
      </c>
    </row>
    <row r="4" spans="1:3" ht="12.6" customHeight="1" x14ac:dyDescent="0.2">
      <c r="A4" s="17" t="s">
        <v>169</v>
      </c>
      <c r="B4" s="17">
        <v>2</v>
      </c>
      <c r="C4" s="18">
        <v>1E-3</v>
      </c>
    </row>
    <row r="5" spans="1:3" ht="12.6" customHeight="1" x14ac:dyDescent="0.2">
      <c r="A5" s="17" t="s">
        <v>176</v>
      </c>
      <c r="B5" s="17">
        <v>3</v>
      </c>
      <c r="C5" s="18">
        <v>1E-3</v>
      </c>
    </row>
    <row r="6" spans="1:3" ht="12.6" customHeight="1" x14ac:dyDescent="0.2">
      <c r="A6" s="17" t="s">
        <v>156</v>
      </c>
      <c r="B6" s="17">
        <v>4</v>
      </c>
      <c r="C6" s="18">
        <v>1E-3</v>
      </c>
    </row>
    <row r="7" spans="1:3" ht="12.6" customHeight="1" x14ac:dyDescent="0.2">
      <c r="A7" s="17" t="s">
        <v>164</v>
      </c>
      <c r="B7" s="17">
        <v>4</v>
      </c>
      <c r="C7" s="18">
        <v>1E-3</v>
      </c>
    </row>
    <row r="8" spans="1:3" ht="12.6" customHeight="1" x14ac:dyDescent="0.2">
      <c r="A8" s="17" t="s">
        <v>159</v>
      </c>
      <c r="B8" s="17">
        <v>5</v>
      </c>
      <c r="C8" s="18">
        <v>1E-3</v>
      </c>
    </row>
    <row r="9" spans="1:3" ht="12.6" customHeight="1" x14ac:dyDescent="0.2">
      <c r="A9" s="17" t="s">
        <v>152</v>
      </c>
      <c r="B9" s="17">
        <v>7</v>
      </c>
      <c r="C9" s="18">
        <v>2E-3</v>
      </c>
    </row>
    <row r="10" spans="1:3" ht="12.6" customHeight="1" x14ac:dyDescent="0.2">
      <c r="A10" s="17" t="s">
        <v>175</v>
      </c>
      <c r="B10" s="17">
        <v>8</v>
      </c>
      <c r="C10" s="18">
        <v>2E-3</v>
      </c>
    </row>
    <row r="11" spans="1:3" ht="12.6" customHeight="1" x14ac:dyDescent="0.2">
      <c r="A11" s="17" t="s">
        <v>183</v>
      </c>
      <c r="B11" s="17">
        <v>9</v>
      </c>
      <c r="C11" s="18">
        <v>3.0000000000000001E-3</v>
      </c>
    </row>
    <row r="12" spans="1:3" ht="12.6" customHeight="1" x14ac:dyDescent="0.2">
      <c r="A12" s="17" t="s">
        <v>153</v>
      </c>
      <c r="B12" s="17">
        <v>10</v>
      </c>
      <c r="C12" s="18">
        <v>3.0000000000000001E-3</v>
      </c>
    </row>
    <row r="13" spans="1:3" ht="12.6" customHeight="1" x14ac:dyDescent="0.2">
      <c r="A13" s="17" t="s">
        <v>181</v>
      </c>
      <c r="B13" s="17">
        <v>10</v>
      </c>
      <c r="C13" s="18">
        <v>3.0000000000000001E-3</v>
      </c>
    </row>
    <row r="14" spans="1:3" ht="12.6" customHeight="1" x14ac:dyDescent="0.2">
      <c r="A14" s="17" t="s">
        <v>160</v>
      </c>
      <c r="B14" s="17">
        <v>11</v>
      </c>
      <c r="C14" s="18">
        <v>3.0000000000000001E-3</v>
      </c>
    </row>
    <row r="15" spans="1:3" ht="12.6" customHeight="1" x14ac:dyDescent="0.2">
      <c r="A15" s="17" t="s">
        <v>167</v>
      </c>
      <c r="B15" s="17">
        <v>11</v>
      </c>
      <c r="C15" s="18">
        <v>3.0000000000000001E-3</v>
      </c>
    </row>
    <row r="16" spans="1:3" ht="12.6" customHeight="1" x14ac:dyDescent="0.2">
      <c r="A16" s="17" t="s">
        <v>178</v>
      </c>
      <c r="B16" s="17">
        <v>12</v>
      </c>
      <c r="C16" s="18">
        <v>3.0000000000000001E-3</v>
      </c>
    </row>
    <row r="17" spans="1:3" ht="12.6" customHeight="1" x14ac:dyDescent="0.2">
      <c r="A17" s="17" t="s">
        <v>179</v>
      </c>
      <c r="B17" s="17">
        <v>12</v>
      </c>
      <c r="C17" s="18">
        <v>3.0000000000000001E-3</v>
      </c>
    </row>
    <row r="18" spans="1:3" ht="12.6" customHeight="1" x14ac:dyDescent="0.2">
      <c r="A18" s="17" t="s">
        <v>166</v>
      </c>
      <c r="B18" s="17">
        <v>13</v>
      </c>
      <c r="C18" s="18">
        <v>4.0000000000000001E-3</v>
      </c>
    </row>
    <row r="19" spans="1:3" ht="12.6" customHeight="1" x14ac:dyDescent="0.2">
      <c r="A19" s="17" t="s">
        <v>184</v>
      </c>
      <c r="B19" s="17">
        <v>15</v>
      </c>
      <c r="C19" s="18">
        <v>4.0000000000000001E-3</v>
      </c>
    </row>
    <row r="20" spans="1:3" ht="12.6" customHeight="1" x14ac:dyDescent="0.2">
      <c r="A20" s="17" t="s">
        <v>186</v>
      </c>
      <c r="B20" s="17">
        <v>18</v>
      </c>
      <c r="C20" s="18">
        <v>5.0000000000000001E-3</v>
      </c>
    </row>
    <row r="21" spans="1:3" ht="12.6" customHeight="1" x14ac:dyDescent="0.2">
      <c r="A21" s="17" t="s">
        <v>165</v>
      </c>
      <c r="B21" s="17">
        <v>22</v>
      </c>
      <c r="C21" s="18">
        <v>6.0000000000000001E-3</v>
      </c>
    </row>
    <row r="22" spans="1:3" ht="12.6" customHeight="1" x14ac:dyDescent="0.2">
      <c r="A22" s="17" t="s">
        <v>161</v>
      </c>
      <c r="B22" s="17">
        <v>23</v>
      </c>
      <c r="C22" s="18">
        <v>6.0000000000000001E-3</v>
      </c>
    </row>
    <row r="23" spans="1:3" x14ac:dyDescent="0.2">
      <c r="A23" s="17" t="s">
        <v>157</v>
      </c>
      <c r="B23" s="17">
        <v>25</v>
      </c>
      <c r="C23" s="18">
        <v>7.0000000000000001E-3</v>
      </c>
    </row>
    <row r="24" spans="1:3" x14ac:dyDescent="0.2">
      <c r="A24" s="17" t="s">
        <v>162</v>
      </c>
      <c r="B24" s="17">
        <v>31</v>
      </c>
      <c r="C24" s="18">
        <v>8.9999999999999993E-3</v>
      </c>
    </row>
    <row r="25" spans="1:3" x14ac:dyDescent="0.2">
      <c r="A25" s="17" t="s">
        <v>188</v>
      </c>
      <c r="B25" s="17">
        <v>34</v>
      </c>
      <c r="C25" s="18">
        <v>0.01</v>
      </c>
    </row>
    <row r="26" spans="1:3" x14ac:dyDescent="0.2">
      <c r="A26" s="17" t="s">
        <v>149</v>
      </c>
      <c r="B26" s="17">
        <v>43</v>
      </c>
      <c r="C26" s="18">
        <v>1.2E-2</v>
      </c>
    </row>
    <row r="27" spans="1:3" x14ac:dyDescent="0.2">
      <c r="A27" s="17" t="s">
        <v>147</v>
      </c>
      <c r="B27" s="17">
        <v>49</v>
      </c>
      <c r="C27" s="18">
        <v>1.4E-2</v>
      </c>
    </row>
    <row r="28" spans="1:3" x14ac:dyDescent="0.2">
      <c r="A28" s="17" t="s">
        <v>172</v>
      </c>
      <c r="B28" s="17">
        <v>55</v>
      </c>
      <c r="C28" s="18">
        <v>1.4999999999999999E-2</v>
      </c>
    </row>
    <row r="29" spans="1:3" x14ac:dyDescent="0.2">
      <c r="A29" s="17" t="s">
        <v>180</v>
      </c>
      <c r="B29" s="17">
        <v>56</v>
      </c>
      <c r="C29" s="18">
        <v>1.6E-2</v>
      </c>
    </row>
    <row r="30" spans="1:3" x14ac:dyDescent="0.2">
      <c r="A30" s="17" t="s">
        <v>182</v>
      </c>
      <c r="B30" s="17">
        <v>57</v>
      </c>
      <c r="C30" s="18">
        <v>1.6E-2</v>
      </c>
    </row>
    <row r="31" spans="1:3" x14ac:dyDescent="0.2">
      <c r="A31" s="17" t="s">
        <v>185</v>
      </c>
      <c r="B31" s="17">
        <v>59</v>
      </c>
      <c r="C31" s="18">
        <v>1.7000000000000001E-2</v>
      </c>
    </row>
    <row r="32" spans="1:3" x14ac:dyDescent="0.2">
      <c r="A32" s="17" t="s">
        <v>170</v>
      </c>
      <c r="B32" s="17">
        <v>70</v>
      </c>
      <c r="C32" s="18">
        <v>0.02</v>
      </c>
    </row>
    <row r="33" spans="1:3" x14ac:dyDescent="0.2">
      <c r="A33" s="17" t="s">
        <v>173</v>
      </c>
      <c r="B33" s="17">
        <v>102</v>
      </c>
      <c r="C33" s="18">
        <v>2.9000000000000001E-2</v>
      </c>
    </row>
    <row r="34" spans="1:3" x14ac:dyDescent="0.2">
      <c r="A34" s="17" t="s">
        <v>150</v>
      </c>
      <c r="B34" s="17">
        <v>111</v>
      </c>
      <c r="C34" s="19">
        <v>3.1E-2</v>
      </c>
    </row>
    <row r="35" spans="1:3" x14ac:dyDescent="0.2">
      <c r="A35" s="17" t="s">
        <v>168</v>
      </c>
      <c r="B35" s="17">
        <v>123</v>
      </c>
      <c r="C35" s="19">
        <v>3.4000000000000002E-2</v>
      </c>
    </row>
    <row r="36" spans="1:3" x14ac:dyDescent="0.2">
      <c r="A36" s="17" t="s">
        <v>148</v>
      </c>
      <c r="B36" s="17">
        <v>125</v>
      </c>
      <c r="C36" s="19">
        <v>3.5000000000000003E-2</v>
      </c>
    </row>
    <row r="37" spans="1:3" x14ac:dyDescent="0.2">
      <c r="A37" s="17" t="s">
        <v>163</v>
      </c>
      <c r="B37" s="17">
        <v>144</v>
      </c>
      <c r="C37" s="19">
        <v>0.04</v>
      </c>
    </row>
    <row r="38" spans="1:3" x14ac:dyDescent="0.2">
      <c r="A38" s="17" t="s">
        <v>151</v>
      </c>
      <c r="B38" s="17">
        <v>215</v>
      </c>
      <c r="C38" s="19">
        <v>0.06</v>
      </c>
    </row>
    <row r="39" spans="1:3" x14ac:dyDescent="0.2">
      <c r="A39" s="17" t="s">
        <v>158</v>
      </c>
      <c r="B39" s="17">
        <v>222</v>
      </c>
      <c r="C39" s="19">
        <v>6.2E-2</v>
      </c>
    </row>
    <row r="40" spans="1:3" x14ac:dyDescent="0.2">
      <c r="A40" s="17" t="s">
        <v>177</v>
      </c>
      <c r="B40" s="17">
        <v>303</v>
      </c>
      <c r="C40" s="19">
        <v>8.5000000000000006E-2</v>
      </c>
    </row>
    <row r="41" spans="1:3" x14ac:dyDescent="0.2">
      <c r="A41" s="17" t="s">
        <v>155</v>
      </c>
      <c r="B41" s="17">
        <v>306</v>
      </c>
      <c r="C41" s="19">
        <v>8.5999999999999993E-2</v>
      </c>
    </row>
    <row r="42" spans="1:3" x14ac:dyDescent="0.2">
      <c r="A42" s="17" t="s">
        <v>189</v>
      </c>
      <c r="B42" s="17">
        <v>366</v>
      </c>
      <c r="C42" s="19">
        <v>0.10199999999999999</v>
      </c>
    </row>
    <row r="43" spans="1:3" x14ac:dyDescent="0.2">
      <c r="A43" s="17" t="s">
        <v>187</v>
      </c>
      <c r="B43" s="17">
        <v>462</v>
      </c>
      <c r="C43" s="19">
        <v>0.129</v>
      </c>
    </row>
    <row r="44" spans="1:3" x14ac:dyDescent="0.2">
      <c r="A44" s="17" t="s">
        <v>171</v>
      </c>
      <c r="B44" s="17">
        <v>546</v>
      </c>
      <c r="C44" s="19">
        <v>0.153</v>
      </c>
    </row>
    <row r="45" spans="1:3" x14ac:dyDescent="0.2">
      <c r="C45" s="9"/>
    </row>
    <row r="46" spans="1:3" x14ac:dyDescent="0.2">
      <c r="C46" s="9"/>
    </row>
    <row r="47" spans="1:3" x14ac:dyDescent="0.2">
      <c r="C47" s="9"/>
    </row>
    <row r="48" spans="1:3" x14ac:dyDescent="0.2">
      <c r="C48" s="9"/>
    </row>
    <row r="49" spans="1:3" x14ac:dyDescent="0.2">
      <c r="C49" s="9"/>
    </row>
    <row r="50" spans="1:3" x14ac:dyDescent="0.2">
      <c r="C50" s="9"/>
    </row>
    <row r="51" spans="1:3" x14ac:dyDescent="0.2">
      <c r="C51" s="9"/>
    </row>
    <row r="53" spans="1:3" ht="25.5" x14ac:dyDescent="0.2">
      <c r="A53" s="1" t="s">
        <v>7</v>
      </c>
      <c r="B53" s="5" t="s">
        <v>1</v>
      </c>
      <c r="C53" s="6" t="s">
        <v>16</v>
      </c>
    </row>
    <row r="54" spans="1:3" x14ac:dyDescent="0.2">
      <c r="A54" s="17" t="s">
        <v>193</v>
      </c>
      <c r="B54" s="17">
        <v>1</v>
      </c>
      <c r="C54" s="18">
        <v>0</v>
      </c>
    </row>
    <row r="55" spans="1:3" x14ac:dyDescent="0.2">
      <c r="A55" s="17" t="s">
        <v>190</v>
      </c>
      <c r="B55" s="17">
        <v>2</v>
      </c>
      <c r="C55" s="18">
        <v>1E-3</v>
      </c>
    </row>
    <row r="56" spans="1:3" x14ac:dyDescent="0.2">
      <c r="A56" s="17" t="s">
        <v>173</v>
      </c>
      <c r="B56" s="17">
        <v>2</v>
      </c>
      <c r="C56" s="18">
        <v>1E-3</v>
      </c>
    </row>
    <row r="57" spans="1:3" x14ac:dyDescent="0.2">
      <c r="A57" s="17" t="s">
        <v>192</v>
      </c>
      <c r="B57" s="17">
        <v>4</v>
      </c>
      <c r="C57" s="18">
        <v>1E-3</v>
      </c>
    </row>
    <row r="58" spans="1:3" x14ac:dyDescent="0.2">
      <c r="A58" s="17" t="s">
        <v>155</v>
      </c>
      <c r="B58" s="17">
        <v>6</v>
      </c>
      <c r="C58" s="18">
        <v>2E-3</v>
      </c>
    </row>
    <row r="59" spans="1:3" x14ac:dyDescent="0.2">
      <c r="A59" s="17" t="s">
        <v>156</v>
      </c>
      <c r="B59" s="17">
        <v>6</v>
      </c>
      <c r="C59" s="18">
        <v>2E-3</v>
      </c>
    </row>
    <row r="60" spans="1:3" x14ac:dyDescent="0.2">
      <c r="A60" s="17" t="s">
        <v>184</v>
      </c>
      <c r="B60" s="17">
        <v>6</v>
      </c>
      <c r="C60" s="18">
        <v>2E-3</v>
      </c>
    </row>
    <row r="61" spans="1:3" x14ac:dyDescent="0.2">
      <c r="A61" s="17" t="s">
        <v>189</v>
      </c>
      <c r="B61" s="17">
        <v>7</v>
      </c>
      <c r="C61" s="18">
        <v>2E-3</v>
      </c>
    </row>
    <row r="62" spans="1:3" x14ac:dyDescent="0.2">
      <c r="A62" s="17" t="s">
        <v>168</v>
      </c>
      <c r="B62" s="17">
        <v>8</v>
      </c>
      <c r="C62" s="18">
        <v>2E-3</v>
      </c>
    </row>
    <row r="63" spans="1:3" x14ac:dyDescent="0.2">
      <c r="A63" s="17" t="s">
        <v>194</v>
      </c>
      <c r="B63" s="17">
        <v>9</v>
      </c>
      <c r="C63" s="18">
        <v>3.0000000000000001E-3</v>
      </c>
    </row>
    <row r="64" spans="1:3" x14ac:dyDescent="0.2">
      <c r="A64" s="17" t="s">
        <v>154</v>
      </c>
      <c r="B64" s="17">
        <v>10</v>
      </c>
      <c r="C64" s="18">
        <v>3.0000000000000001E-3</v>
      </c>
    </row>
    <row r="65" spans="1:3" x14ac:dyDescent="0.2">
      <c r="A65" s="17" t="s">
        <v>191</v>
      </c>
      <c r="B65" s="17">
        <v>10</v>
      </c>
      <c r="C65" s="18">
        <v>3.0000000000000001E-3</v>
      </c>
    </row>
    <row r="66" spans="1:3" x14ac:dyDescent="0.2">
      <c r="A66" s="17" t="s">
        <v>167</v>
      </c>
      <c r="B66" s="17">
        <v>11</v>
      </c>
      <c r="C66" s="18">
        <v>3.0000000000000001E-3</v>
      </c>
    </row>
    <row r="67" spans="1:3" x14ac:dyDescent="0.2">
      <c r="A67" s="17" t="s">
        <v>151</v>
      </c>
      <c r="B67" s="17">
        <v>15</v>
      </c>
      <c r="C67" s="18">
        <v>4.0000000000000001E-3</v>
      </c>
    </row>
    <row r="68" spans="1:3" x14ac:dyDescent="0.2">
      <c r="A68" s="17" t="s">
        <v>162</v>
      </c>
      <c r="B68" s="17">
        <v>19</v>
      </c>
      <c r="C68" s="18">
        <v>5.0000000000000001E-3</v>
      </c>
    </row>
    <row r="69" spans="1:3" x14ac:dyDescent="0.2">
      <c r="A69" s="17" t="s">
        <v>149</v>
      </c>
      <c r="B69" s="17">
        <v>20</v>
      </c>
      <c r="C69" s="18">
        <v>6.0000000000000001E-3</v>
      </c>
    </row>
    <row r="70" spans="1:3" x14ac:dyDescent="0.2">
      <c r="A70" s="17" t="s">
        <v>177</v>
      </c>
      <c r="B70" s="17">
        <v>25</v>
      </c>
      <c r="C70" s="18">
        <v>7.0000000000000001E-3</v>
      </c>
    </row>
    <row r="71" spans="1:3" x14ac:dyDescent="0.2">
      <c r="A71" s="17" t="s">
        <v>181</v>
      </c>
      <c r="B71" s="17">
        <v>26</v>
      </c>
      <c r="C71" s="18">
        <v>7.0000000000000001E-3</v>
      </c>
    </row>
    <row r="72" spans="1:3" x14ac:dyDescent="0.2">
      <c r="A72" s="17" t="s">
        <v>147</v>
      </c>
      <c r="B72" s="17">
        <v>29</v>
      </c>
      <c r="C72" s="18">
        <v>8.0000000000000002E-3</v>
      </c>
    </row>
    <row r="73" spans="1:3" x14ac:dyDescent="0.2">
      <c r="A73" s="17" t="s">
        <v>163</v>
      </c>
      <c r="B73" s="17">
        <v>47</v>
      </c>
      <c r="C73" s="18">
        <v>1.2999999999999999E-2</v>
      </c>
    </row>
    <row r="74" spans="1:3" x14ac:dyDescent="0.2">
      <c r="A74" s="17" t="s">
        <v>153</v>
      </c>
      <c r="B74" s="17">
        <v>111</v>
      </c>
      <c r="C74" s="19">
        <v>3.1E-2</v>
      </c>
    </row>
    <row r="75" spans="1:3" x14ac:dyDescent="0.2">
      <c r="A75" s="17" t="s">
        <v>171</v>
      </c>
      <c r="B75" s="17">
        <v>130</v>
      </c>
      <c r="C75" s="19">
        <v>3.5999999999999997E-2</v>
      </c>
    </row>
    <row r="76" spans="1:3" x14ac:dyDescent="0.2">
      <c r="A76" s="17" t="s">
        <v>148</v>
      </c>
      <c r="B76" s="17">
        <v>167</v>
      </c>
      <c r="C76" s="19">
        <v>4.7E-2</v>
      </c>
    </row>
    <row r="77" spans="1:3" x14ac:dyDescent="0.2">
      <c r="A77" s="17" t="s">
        <v>161</v>
      </c>
      <c r="B77" s="17">
        <v>592</v>
      </c>
      <c r="C77" s="19">
        <v>0.16600000000000001</v>
      </c>
    </row>
    <row r="78" spans="1:3" x14ac:dyDescent="0.2">
      <c r="A78" s="17" t="s">
        <v>187</v>
      </c>
      <c r="B78" s="17">
        <v>2306</v>
      </c>
      <c r="C78" s="19">
        <v>0.64500000000000002</v>
      </c>
    </row>
    <row r="79" spans="1:3" x14ac:dyDescent="0.2">
      <c r="C79" s="9"/>
    </row>
  </sheetData>
  <sortState ref="A2:C44">
    <sortCondition ref="B2:B44"/>
  </sortState>
  <phoneticPr fontId="0" type="noConversion"/>
  <printOptions gridLines="1"/>
  <pageMargins left="0.75" right="0.75" top="0.75" bottom="0.75" header="0.5" footer="0.5"/>
  <pageSetup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Requestors</vt:lpstr>
      <vt:lpstr>Lenders</vt:lpstr>
      <vt:lpstr>By Country</vt:lpstr>
    </vt:vector>
  </TitlesOfParts>
  <Company>CSUMB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CSUMB</dc:creator>
  <cp:lastModifiedBy>CSUMB</cp:lastModifiedBy>
  <cp:lastPrinted>2006-07-07T18:41:12Z</cp:lastPrinted>
  <dcterms:created xsi:type="dcterms:W3CDTF">2003-02-14T00:47:45Z</dcterms:created>
  <dcterms:modified xsi:type="dcterms:W3CDTF">2014-07-01T18:24:02Z</dcterms:modified>
</cp:coreProperties>
</file>