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1"/>
  </bookViews>
  <sheets>
    <sheet name="Requestors" sheetId="1" r:id="rId1"/>
    <sheet name="Lenders" sheetId="2" r:id="rId2"/>
    <sheet name="By Country" sheetId="3" r:id="rId3"/>
  </sheets>
  <definedNames/>
  <calcPr fullCalcOnLoad="1"/>
</workbook>
</file>

<file path=xl/sharedStrings.xml><?xml version="1.0" encoding="utf-8"?>
<sst xmlns="http://schemas.openxmlformats.org/spreadsheetml/2006/main" count="294" uniqueCount="215">
  <si>
    <t xml:space="preserve">AIMS </t>
  </si>
  <si>
    <t xml:space="preserve">AlantNIRO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</si>
  <si>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</si>
  <si>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</si>
  <si>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</si>
  <si>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</si>
  <si>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</si>
  <si>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</si>
  <si>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</si>
  <si>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</si>
  <si>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</si>
  <si>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CMFRIIndia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</si>
  <si>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</si>
  <si>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</si>
  <si>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</si>
  <si>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</si>
  <si>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</si>
  <si>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DFOMarshall </t>
  </si>
  <si>
    <t xml:space="preserve">DFOStAndrews </t>
  </si>
  <si>
    <t xml:space="preserve">FAOFisheriesBranch </t>
  </si>
  <si>
    <t xml:space="preserve">FisheriesWA </t>
  </si>
  <si>
    <t xml:space="preserve">Gunter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</si>
  <si>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</si>
  <si>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</si>
  <si>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</si>
  <si>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</si>
  <si>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</si>
  <si>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INIDEP </t>
  </si>
  <si>
    <t xml:space="preserve">InstBiolSouthSeas </t>
  </si>
  <si>
    <t xml:space="preserve">InstBosbouw </t>
  </si>
  <si>
    <t xml:space="preserve">INSTMTunisia </t>
  </si>
  <si>
    <t xml:space="preserve">InstOceanBulgaria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</si>
  <si>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</si>
  <si>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</si>
  <si>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</si>
  <si>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</si>
  <si>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</si>
  <si>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MinFishMarResNamibia </t>
  </si>
  <si>
    <t xml:space="preserve">MossLandingMBARI </t>
  </si>
  <si>
    <t xml:space="preserve">MoteMarine </t>
  </si>
  <si>
    <t xml:space="preserve">MusOceanMonaco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</si>
  <si>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</si>
  <si>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</si>
  <si>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</si>
  <si>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</si>
  <si>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</si>
  <si>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</si>
  <si>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NSWFishResInst </t>
  </si>
  <si>
    <t xml:space="preserve">OIMB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</si>
  <si>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</si>
  <si>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</si>
  <si>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</si>
  <si>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</si>
  <si>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</si>
  <si>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</si>
  <si>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</si>
  <si>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SOPAC </t>
  </si>
  <si>
    <t xml:space="preserve">SPCNewCaledonia </t>
  </si>
  <si>
    <t xml:space="preserve">StJohnsWater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</si>
  <si>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</si>
  <si>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</si>
  <si>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</si>
  <si>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</si>
  <si>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</si>
  <si>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</si>
  <si>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</si>
  <si>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</si>
  <si>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</si>
  <si>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Uvalparaiso </t>
  </si>
  <si>
    <t xml:space="preserve">UWashingtonNatSci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</si>
  <si>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</si>
  <si>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</si>
  <si>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</si>
  <si>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</si>
  <si>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</si>
  <si>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</si>
  <si>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</si>
  <si>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</si>
  <si>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HonoluluSWF </t>
  </si>
  <si>
    <t xml:space="preserve">IDFPVChile </t>
  </si>
  <si>
    <t xml:space="preserve">MiamiNOAA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</si>
  <si>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</si>
  <si>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</si>
  <si>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</si>
  <si>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</si>
  <si>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</si>
  <si>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</si>
  <si>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</si>
  <si>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</si>
  <si>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PIASA </t>
  </si>
  <si>
    <t xml:space="preserve">TexasAMUGalveston </t>
  </si>
  <si>
    <t xml:space="preserve">UConnAveryPt </t>
  </si>
  <si>
    <t xml:space="preserve">UFloridaDigLib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</si>
  <si>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</si>
  <si>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</si>
  <si>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</si>
  <si>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</si>
  <si>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</si>
  <si>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</si>
  <si>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</si>
  <si>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</si>
  <si>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</si>
  <si>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</si>
  <si>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</si>
  <si>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</si>
  <si>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</si>
  <si>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</si>
  <si>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Germany </t>
  </si>
  <si>
    <t xml:space="preserve">Iceland </t>
  </si>
  <si>
    <t xml:space="preserve">India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</si>
  <si>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</si>
  <si>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</si>
  <si>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</si>
  <si>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</si>
  <si>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</si>
  <si>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</si>
  <si>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</si>
  <si>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</si>
  <si>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</si>
  <si>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</si>
  <si>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South Africa </t>
  </si>
  <si>
    <t xml:space="preserve">Spain </t>
  </si>
  <si>
    <t xml:space="preserve">Tanzania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</si>
  <si>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</si>
  <si>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</si>
  <si>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</si>
  <si>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</si>
  <si>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</si>
  <si>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</si>
  <si>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</si>
  <si>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</si>
  <si>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</si>
  <si>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</si>
  <si>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</si>
  <si>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</si>
  <si>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</si>
  <si>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</si>
  <si>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</si>
  <si>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</si>
  <si>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</si>
  <si>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</si>
  <si>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</si>
  <si>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</si>
  <si>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</si>
  <si>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</si>
  <si>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</si>
  <si>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 xml:space="preserve">ALCARCINUS/UNAM </t>
  </si>
  <si>
    <t xml:space="preserve">BFA.FCNYM.UNLP.ARG </t>
  </si>
  <si>
    <t xml:space="preserve">Bigelow </t>
  </si>
  <si>
    <t xml:space="preserve">CSMCRI_India </t>
  </si>
  <si>
    <t xml:space="preserve">DINARA </t>
  </si>
  <si>
    <t xml:space="preserve">FlandersHydrRes </t>
  </si>
  <si>
    <t xml:space="preserve">FundacionChileLib </t>
  </si>
  <si>
    <t xml:space="preserve">KaradagNatRes </t>
  </si>
  <si>
    <t xml:space="preserve">MarineHydrophysInst </t>
  </si>
  <si>
    <t xml:space="preserve">MdDeptNatRes </t>
  </si>
  <si>
    <t xml:space="preserve">UnivEstMarBrasil </t>
  </si>
  <si>
    <t xml:space="preserve">CIAPSNECV </t>
  </si>
  <si>
    <t xml:space="preserve">Brasil </t>
  </si>
  <si>
    <t xml:space="preserve">United States </t>
  </si>
  <si>
    <t xml:space="preserve">BodegaMarLab </t>
  </si>
  <si>
    <t xml:space="preserve">CIIEMAD </t>
  </si>
  <si>
    <t xml:space="preserve">CNRSUMREPOC </t>
  </si>
  <si>
    <t xml:space="preserve">GrBarrierReefMPA </t>
  </si>
  <si>
    <t xml:space="preserve">hafro </t>
  </si>
  <si>
    <t xml:space="preserve">IcelandMaritAdmin </t>
  </si>
  <si>
    <t xml:space="preserve">ICES </t>
  </si>
  <si>
    <t xml:space="preserve">IDFG </t>
  </si>
  <si>
    <t xml:space="preserve">InstOceanogrBrazil </t>
  </si>
  <si>
    <t xml:space="preserve">SakhNIRO </t>
  </si>
  <si>
    <t xml:space="preserve">SeaFishGdynia </t>
  </si>
  <si>
    <t xml:space="preserve">UnityCollege </t>
  </si>
  <si>
    <t xml:space="preserve">UnivDeLaPalmas </t>
  </si>
  <si>
    <t xml:space="preserve">UnivDelMarPuertoAnge </t>
  </si>
  <si>
    <t xml:space="preserve">Brazil </t>
  </si>
  <si>
    <t xml:space="preserve">FRANCE </t>
  </si>
  <si>
    <t xml:space="preserve">Poland </t>
  </si>
  <si>
    <t xml:space="preserve">AcuarioNCuba  </t>
  </si>
  <si>
    <t xml:space="preserve">ARLIS </t>
  </si>
  <si>
    <t xml:space="preserve">Bamfield </t>
  </si>
  <si>
    <t xml:space="preserve">CharlesDarwinFdtn </t>
  </si>
  <si>
    <t xml:space="preserve">DeptEnvConsWestAust </t>
  </si>
  <si>
    <t xml:space="preserve">DFAPBS </t>
  </si>
  <si>
    <t xml:space="preserve">FiskBibNor </t>
  </si>
  <si>
    <t xml:space="preserve">FiskerDirektNorway </t>
  </si>
  <si>
    <t xml:space="preserve">GIROTechCentreIRTA </t>
  </si>
  <si>
    <t xml:space="preserve">GKSS </t>
  </si>
  <si>
    <t xml:space="preserve">HornPointLabUMd </t>
  </si>
  <si>
    <t xml:space="preserve">ICRAM </t>
  </si>
  <si>
    <t xml:space="preserve">InstAntarticoChileno </t>
  </si>
  <si>
    <t xml:space="preserve">InstInvestPescMar </t>
  </si>
  <si>
    <t xml:space="preserve">InstMarAffTrinidad </t>
  </si>
  <si>
    <t xml:space="preserve">MARINSTLIBIRELAND </t>
  </si>
  <si>
    <t xml:space="preserve">MarocINRH </t>
  </si>
  <si>
    <t xml:space="preserve">MuseeOceanMonaco </t>
  </si>
  <si>
    <t xml:space="preserve">NatCentMarResGreece </t>
  </si>
  <si>
    <t xml:space="preserve">PolarResInstRussia </t>
  </si>
  <si>
    <t xml:space="preserve">SIBEColegioFrontera </t>
  </si>
  <si>
    <t xml:space="preserve">UCatolicaValparaiso </t>
  </si>
  <si>
    <t xml:space="preserve">UFloridaAquatInvasiv </t>
  </si>
  <si>
    <t xml:space="preserve">UNCChapelHillIMS </t>
  </si>
  <si>
    <t xml:space="preserve">CIOHColombia </t>
  </si>
  <si>
    <t xml:space="preserve">DOPMSenegal </t>
  </si>
  <si>
    <t xml:space="preserve">NEFSC </t>
  </si>
  <si>
    <t xml:space="preserve">PanamaCanalAuth </t>
  </si>
  <si>
    <t xml:space="preserve">Greece </t>
  </si>
  <si>
    <t xml:space="preserve">Ireland </t>
  </si>
  <si>
    <t xml:space="preserve">Maroc </t>
  </si>
  <si>
    <t xml:space="preserve">Norway </t>
  </si>
  <si>
    <t xml:space="preserve">Portugal </t>
  </si>
  <si>
    <t xml:space="preserve">Trinidad and Tobago </t>
  </si>
  <si>
    <t xml:space="preserve">Panama </t>
  </si>
  <si>
    <t xml:space="preserve">Senegal </t>
  </si>
  <si>
    <t>of 74 libraries</t>
  </si>
  <si>
    <t>of 119 libraries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</si>
</sst>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%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sz val="14.7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5.75"/>
      <color indexed="8"/>
      <name val="Arial"/>
      <family val="2"/>
    </font>
    <font>
      <b/>
      <sz val="1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FFC7CE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IAMSLIC Borrowing Requests 2009 - 2010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"/>
          <c:y val="0.00125"/>
          <c:w val="0.983"/>
          <c:h val="0.9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Requestors!$A$2:$A$122</c:f>
              <c:strCache/>
            </c:strRef>
          </c:cat>
          <c:val>
            <c:numRef>
              <c:f>Requestors!$B$2:$B$120</c:f>
              <c:numCache/>
            </c:numRef>
          </c:val>
          <c:shape val="box"/>
        </c:ser>
        <c:shape val="box"/>
        <c:axId val="65417820"/>
        <c:axId val="51889469"/>
      </c:bar3DChart>
      <c:catAx>
        <c:axId val="6541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Seventh Year Requests n=4977</a:t>
                </a:r>
              </a:p>
            </c:rich>
          </c:tx>
          <c:layout>
            <c:manualLayout>
              <c:xMode val="factor"/>
              <c:yMode val="factor"/>
              <c:x val="-0.086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8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IAMSLIC Lending 2009 - 2010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825"/>
          <c:w val="0.9665"/>
          <c:h val="0.93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Lenders!$B$1</c:f>
              <c:strCache>
                <c:ptCount val="1"/>
                <c:pt idx="0">
                  <c:v>Requests Received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Lenders!$A$2:$A$73</c:f>
              <c:strCache/>
            </c:strRef>
          </c:cat>
          <c:val>
            <c:numRef>
              <c:f>Lenders!$B$2:$B$75</c:f>
              <c:numCache/>
            </c:numRef>
          </c:val>
          <c:shape val="box"/>
        </c:ser>
        <c:shape val="box"/>
        <c:axId val="64352038"/>
        <c:axId val="42297431"/>
      </c:bar3DChart>
      <c:catAx>
        <c:axId val="643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Seventh Year Requests n=4977</a:t>
                </a:r>
              </a:p>
            </c:rich>
          </c:tx>
          <c:layout>
            <c:manualLayout>
              <c:xMode val="factor"/>
              <c:yMode val="factor"/>
              <c:x val="-0.0015"/>
              <c:y val="-0.5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Borrowing Requests by Country 2009 - 2010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25"/>
          <c:w val="0.971"/>
          <c:h val="0.87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'By Country'!$B$1</c:f>
              <c:strCache>
                <c:ptCount val="1"/>
                <c:pt idx="0">
                  <c:v>Items Requested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Country'!$A$2:$A$47</c:f>
              <c:strCache/>
            </c:strRef>
          </c:cat>
          <c:val>
            <c:numRef>
              <c:f>'By Country'!$B$2:$B$43</c:f>
              <c:numCache/>
            </c:numRef>
          </c:val>
        </c:ser>
        <c:overlap val="100"/>
        <c:axId val="45132560"/>
        <c:axId val="3539857"/>
      </c:barChart>
      <c:catAx>
        <c:axId val="45132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  <c:max val="1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Requests Received by Country 2009 - 2010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575"/>
          <c:w val="0.97725"/>
          <c:h val="0.865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Country'!$A$52:$A$75</c:f>
              <c:strCache/>
            </c:strRef>
          </c:cat>
          <c:val>
            <c:numRef>
              <c:f>'By Country'!$B$52:$B$74</c:f>
              <c:numCache/>
            </c:numRef>
          </c:val>
        </c:ser>
        <c:overlap val="100"/>
        <c:axId val="31858714"/>
        <c:axId val="18292971"/>
      </c:barChart>
      <c:catAx>
        <c:axId val="318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114</xdr:row>
      <xdr:rowOff>76200</xdr:rowOff>
    </xdr:to>
    <xdr:graphicFrame>
      <xdr:nvGraphicFramePr>
        <xdr:cNvPr id="1" name="Chart 1"/>
        <xdr:cNvGraphicFramePr/>
      </xdr:nvGraphicFramePr>
      <xdr:xfrm>
        <a:off x="3524250" y="28575"/>
        <a:ext cx="5686425" cy="1867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3457575" y="47625"/>
        <a:ext cx="59912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85725</xdr:rowOff>
    </xdr:from>
    <xdr:to>
      <xdr:col>14</xdr:col>
      <xdr:colOff>123825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2495550" y="85725"/>
        <a:ext cx="66770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50</xdr:row>
      <xdr:rowOff>9525</xdr:rowOff>
    </xdr:from>
    <xdr:to>
      <xdr:col>14</xdr:col>
      <xdr:colOff>142875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2495550" y="8058150"/>
        <a:ext cx="66960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98">
      <selection activeCell="G122" sqref="G122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131</v>
      </c>
      <c r="B1" s="5" t="s">
        <v>132</v>
      </c>
      <c r="C1" s="6" t="s">
        <v>145</v>
      </c>
      <c r="D1" s="7" t="s">
        <v>143</v>
      </c>
    </row>
    <row r="2" spans="1:4" ht="12.75" customHeight="1">
      <c r="A2" t="s">
        <v>146</v>
      </c>
      <c r="B2">
        <v>1</v>
      </c>
      <c r="C2" s="9">
        <v>0</v>
      </c>
      <c r="D2" s="8">
        <f aca="true" t="shared" si="0" ref="D2:D33">B2/52</f>
        <v>0.019230769230769232</v>
      </c>
    </row>
    <row r="3" spans="1:4" ht="12.75" customHeight="1">
      <c r="A3" t="s">
        <v>178</v>
      </c>
      <c r="B3">
        <v>1</v>
      </c>
      <c r="C3" s="9">
        <v>0</v>
      </c>
      <c r="D3" s="8">
        <f t="shared" si="0"/>
        <v>0.019230769230769232</v>
      </c>
    </row>
    <row r="4" spans="1:4" ht="12.75" customHeight="1">
      <c r="A4" t="s">
        <v>179</v>
      </c>
      <c r="B4">
        <v>1</v>
      </c>
      <c r="C4" s="9">
        <v>0</v>
      </c>
      <c r="D4" s="8">
        <f t="shared" si="0"/>
        <v>0.019230769230769232</v>
      </c>
    </row>
    <row r="5" spans="1:4" ht="12.75" customHeight="1">
      <c r="A5" t="s">
        <v>148</v>
      </c>
      <c r="B5">
        <v>1</v>
      </c>
      <c r="C5" s="9">
        <v>0</v>
      </c>
      <c r="D5" s="8">
        <f t="shared" si="0"/>
        <v>0.019230769230769232</v>
      </c>
    </row>
    <row r="6" spans="1:4" ht="12.75" customHeight="1">
      <c r="A6" t="s">
        <v>160</v>
      </c>
      <c r="B6">
        <v>1</v>
      </c>
      <c r="C6" s="9">
        <v>0</v>
      </c>
      <c r="D6" s="8">
        <f t="shared" si="0"/>
        <v>0.019230769230769232</v>
      </c>
    </row>
    <row r="7" spans="1:4" ht="12.75" customHeight="1">
      <c r="A7" t="s">
        <v>180</v>
      </c>
      <c r="B7">
        <v>1</v>
      </c>
      <c r="C7" s="9">
        <v>0</v>
      </c>
      <c r="D7" s="8">
        <f t="shared" si="0"/>
        <v>0.019230769230769232</v>
      </c>
    </row>
    <row r="8" spans="1:4" ht="12.75" customHeight="1">
      <c r="A8" t="s">
        <v>76</v>
      </c>
      <c r="B8">
        <v>1</v>
      </c>
      <c r="C8" s="9">
        <v>0</v>
      </c>
      <c r="D8" s="8">
        <f t="shared" si="0"/>
        <v>0.019230769230769232</v>
      </c>
    </row>
    <row r="9" spans="1:4" ht="12.75" customHeight="1">
      <c r="A9" t="s">
        <v>16</v>
      </c>
      <c r="B9">
        <v>1</v>
      </c>
      <c r="C9" s="9">
        <v>0</v>
      </c>
      <c r="D9" s="8">
        <f t="shared" si="0"/>
        <v>0.019230769230769232</v>
      </c>
    </row>
    <row r="10" spans="1:4" ht="12.75" customHeight="1">
      <c r="A10" t="s">
        <v>184</v>
      </c>
      <c r="B10">
        <v>1</v>
      </c>
      <c r="C10" s="9">
        <v>0</v>
      </c>
      <c r="D10" s="8">
        <f t="shared" si="0"/>
        <v>0.019230769230769232</v>
      </c>
    </row>
    <row r="11" spans="1:4" ht="12.75" customHeight="1">
      <c r="A11" t="s">
        <v>186</v>
      </c>
      <c r="B11">
        <v>1</v>
      </c>
      <c r="C11" s="9">
        <v>0</v>
      </c>
      <c r="D11" s="8">
        <f t="shared" si="0"/>
        <v>0.019230769230769232</v>
      </c>
    </row>
    <row r="12" spans="1:4" ht="12.75" customHeight="1">
      <c r="A12" t="s">
        <v>187</v>
      </c>
      <c r="B12">
        <v>1</v>
      </c>
      <c r="C12" s="9">
        <v>0</v>
      </c>
      <c r="D12" s="8">
        <f t="shared" si="0"/>
        <v>0.019230769230769232</v>
      </c>
    </row>
    <row r="13" spans="1:4" ht="12.75" customHeight="1">
      <c r="A13" t="s">
        <v>35</v>
      </c>
      <c r="B13">
        <v>1</v>
      </c>
      <c r="C13" s="9">
        <v>0</v>
      </c>
      <c r="D13" s="8">
        <f t="shared" si="0"/>
        <v>0.019230769230769232</v>
      </c>
    </row>
    <row r="14" spans="1:4" ht="12.75" customHeight="1">
      <c r="A14" t="s">
        <v>192</v>
      </c>
      <c r="B14">
        <v>1</v>
      </c>
      <c r="C14" s="9">
        <v>0</v>
      </c>
      <c r="D14" s="8">
        <f t="shared" si="0"/>
        <v>0.019230769230769232</v>
      </c>
    </row>
    <row r="15" spans="1:4" ht="12.75" customHeight="1">
      <c r="A15" t="s">
        <v>193</v>
      </c>
      <c r="B15">
        <v>1</v>
      </c>
      <c r="C15" s="9">
        <v>0</v>
      </c>
      <c r="D15" s="8">
        <f t="shared" si="0"/>
        <v>0.019230769230769232</v>
      </c>
    </row>
    <row r="16" spans="1:4" ht="12.75" customHeight="1">
      <c r="A16" t="s">
        <v>195</v>
      </c>
      <c r="B16">
        <v>1</v>
      </c>
      <c r="C16" s="9">
        <v>0</v>
      </c>
      <c r="D16" s="8">
        <f t="shared" si="0"/>
        <v>0.019230769230769232</v>
      </c>
    </row>
    <row r="17" spans="1:4" ht="12.75" customHeight="1">
      <c r="A17" t="s">
        <v>44</v>
      </c>
      <c r="B17">
        <v>1</v>
      </c>
      <c r="C17" s="9">
        <v>0</v>
      </c>
      <c r="D17" s="8">
        <f t="shared" si="0"/>
        <v>0.019230769230769232</v>
      </c>
    </row>
    <row r="18" spans="1:4" ht="12.75" customHeight="1">
      <c r="A18" t="s">
        <v>46</v>
      </c>
      <c r="B18">
        <v>1</v>
      </c>
      <c r="C18" s="9">
        <v>0</v>
      </c>
      <c r="D18" s="8">
        <f t="shared" si="0"/>
        <v>0.019230769230769232</v>
      </c>
    </row>
    <row r="19" spans="1:4" ht="12.75" customHeight="1">
      <c r="A19" t="s">
        <v>47</v>
      </c>
      <c r="B19">
        <v>1</v>
      </c>
      <c r="C19" s="9">
        <v>0</v>
      </c>
      <c r="D19" s="8">
        <f t="shared" si="0"/>
        <v>0.019230769230769232</v>
      </c>
    </row>
    <row r="20" spans="1:4" ht="12.75" customHeight="1">
      <c r="A20" t="s">
        <v>88</v>
      </c>
      <c r="B20">
        <v>1</v>
      </c>
      <c r="C20" s="9">
        <v>0</v>
      </c>
      <c r="D20" s="8">
        <f t="shared" si="0"/>
        <v>0.019230769230769232</v>
      </c>
    </row>
    <row r="21" spans="1:4" ht="12.75" customHeight="1">
      <c r="A21" t="s">
        <v>198</v>
      </c>
      <c r="B21">
        <v>1</v>
      </c>
      <c r="C21" s="9">
        <v>0</v>
      </c>
      <c r="D21" s="8">
        <f t="shared" si="0"/>
        <v>0.019230769230769232</v>
      </c>
    </row>
    <row r="22" spans="1:4" ht="12.75" customHeight="1">
      <c r="A22" t="s">
        <v>199</v>
      </c>
      <c r="B22">
        <v>1</v>
      </c>
      <c r="C22" s="9">
        <v>0</v>
      </c>
      <c r="D22" s="8">
        <f t="shared" si="0"/>
        <v>0.019230769230769232</v>
      </c>
    </row>
    <row r="23" spans="1:4" ht="12.75" customHeight="1">
      <c r="A23" t="s">
        <v>63</v>
      </c>
      <c r="B23">
        <v>1</v>
      </c>
      <c r="C23" s="9">
        <v>0</v>
      </c>
      <c r="D23" s="8">
        <f t="shared" si="0"/>
        <v>0.019230769230769232</v>
      </c>
    </row>
    <row r="24" spans="1:4" ht="12.75" customHeight="1">
      <c r="A24" t="s">
        <v>171</v>
      </c>
      <c r="B24">
        <v>1</v>
      </c>
      <c r="C24" s="9">
        <v>0</v>
      </c>
      <c r="D24" s="8">
        <f t="shared" si="0"/>
        <v>0.019230769230769232</v>
      </c>
    </row>
    <row r="25" spans="1:4" ht="12.75" customHeight="1">
      <c r="A25" t="s">
        <v>172</v>
      </c>
      <c r="B25">
        <v>1</v>
      </c>
      <c r="C25" s="9">
        <v>0</v>
      </c>
      <c r="D25" s="8">
        <f t="shared" si="0"/>
        <v>0.019230769230769232</v>
      </c>
    </row>
    <row r="26" spans="1:4" ht="12.75" customHeight="1">
      <c r="A26" t="s">
        <v>69</v>
      </c>
      <c r="B26">
        <v>1</v>
      </c>
      <c r="C26" s="9">
        <v>0</v>
      </c>
      <c r="D26" s="8">
        <f t="shared" si="0"/>
        <v>0.019230769230769232</v>
      </c>
    </row>
    <row r="27" spans="1:4" ht="12.75" customHeight="1">
      <c r="A27" t="s">
        <v>19</v>
      </c>
      <c r="B27">
        <v>2</v>
      </c>
      <c r="C27" s="9">
        <v>0</v>
      </c>
      <c r="D27" s="8">
        <f t="shared" si="0"/>
        <v>0.038461538461538464</v>
      </c>
    </row>
    <row r="28" spans="1:4" ht="12.75" customHeight="1">
      <c r="A28" t="s">
        <v>183</v>
      </c>
      <c r="B28">
        <v>2</v>
      </c>
      <c r="C28" s="9">
        <v>0</v>
      </c>
      <c r="D28" s="8">
        <f t="shared" si="0"/>
        <v>0.038461538461538464</v>
      </c>
    </row>
    <row r="29" spans="1:4" ht="12.75" customHeight="1">
      <c r="A29" t="s">
        <v>164</v>
      </c>
      <c r="B29">
        <v>2</v>
      </c>
      <c r="C29" s="9">
        <v>0</v>
      </c>
      <c r="D29" s="8">
        <f t="shared" si="0"/>
        <v>0.038461538461538464</v>
      </c>
    </row>
    <row r="30" spans="1:4" ht="12.75" customHeight="1">
      <c r="A30" t="s">
        <v>165</v>
      </c>
      <c r="B30">
        <v>2</v>
      </c>
      <c r="C30" s="9">
        <v>0</v>
      </c>
      <c r="D30" s="8">
        <f t="shared" si="0"/>
        <v>0.038461538461538464</v>
      </c>
    </row>
    <row r="31" spans="1:4" ht="12.75" customHeight="1">
      <c r="A31" t="s">
        <v>188</v>
      </c>
      <c r="B31">
        <v>2</v>
      </c>
      <c r="C31" s="9">
        <v>0</v>
      </c>
      <c r="D31" s="8">
        <f t="shared" si="0"/>
        <v>0.038461538461538464</v>
      </c>
    </row>
    <row r="32" spans="1:4" ht="12.75" customHeight="1">
      <c r="A32" t="s">
        <v>29</v>
      </c>
      <c r="B32">
        <v>2</v>
      </c>
      <c r="C32" s="9">
        <v>0</v>
      </c>
      <c r="D32" s="8">
        <f t="shared" si="0"/>
        <v>0.038461538461538464</v>
      </c>
    </row>
    <row r="33" spans="1:4" ht="12.75" customHeight="1">
      <c r="A33" t="s">
        <v>196</v>
      </c>
      <c r="B33">
        <v>2</v>
      </c>
      <c r="C33" s="9">
        <v>0</v>
      </c>
      <c r="D33" s="8">
        <f t="shared" si="0"/>
        <v>0.038461538461538464</v>
      </c>
    </row>
    <row r="34" spans="1:4" ht="12.75" customHeight="1">
      <c r="A34" t="s">
        <v>53</v>
      </c>
      <c r="B34">
        <v>2</v>
      </c>
      <c r="C34" s="9">
        <v>0</v>
      </c>
      <c r="D34" s="8">
        <f aca="true" t="shared" si="1" ref="D34:D65">B34/52</f>
        <v>0.038461538461538464</v>
      </c>
    </row>
    <row r="35" spans="1:4" ht="12.75" customHeight="1">
      <c r="A35" t="s">
        <v>54</v>
      </c>
      <c r="B35">
        <v>2</v>
      </c>
      <c r="C35" s="9">
        <v>0</v>
      </c>
      <c r="D35" s="8">
        <f t="shared" si="1"/>
        <v>0.038461538461538464</v>
      </c>
    </row>
    <row r="36" spans="1:4" ht="12.75" customHeight="1">
      <c r="A36" t="s">
        <v>58</v>
      </c>
      <c r="B36">
        <v>2</v>
      </c>
      <c r="C36" s="9">
        <v>0</v>
      </c>
      <c r="D36" s="8">
        <f t="shared" si="1"/>
        <v>0.038461538461538464</v>
      </c>
    </row>
    <row r="37" spans="1:4" ht="12.75" customHeight="1">
      <c r="A37" t="s">
        <v>200</v>
      </c>
      <c r="B37">
        <v>2</v>
      </c>
      <c r="C37" s="9">
        <v>0</v>
      </c>
      <c r="D37" s="8">
        <f t="shared" si="1"/>
        <v>0.038461538461538464</v>
      </c>
    </row>
    <row r="38" spans="1:4" ht="12.75" customHeight="1">
      <c r="A38" t="s">
        <v>67</v>
      </c>
      <c r="B38">
        <v>2</v>
      </c>
      <c r="C38" s="9">
        <v>0</v>
      </c>
      <c r="D38" s="8">
        <f t="shared" si="1"/>
        <v>0.038461538461538464</v>
      </c>
    </row>
    <row r="39" spans="1:4" ht="12.75" customHeight="1">
      <c r="A39" t="s">
        <v>73</v>
      </c>
      <c r="B39">
        <v>3</v>
      </c>
      <c r="C39" s="9">
        <v>0.001</v>
      </c>
      <c r="D39" s="8">
        <f t="shared" si="1"/>
        <v>0.057692307692307696</v>
      </c>
    </row>
    <row r="40" spans="1:4" ht="12.75" customHeight="1">
      <c r="A40" t="s">
        <v>13</v>
      </c>
      <c r="B40">
        <v>3</v>
      </c>
      <c r="C40" s="9">
        <v>0.001</v>
      </c>
      <c r="D40" s="8">
        <f t="shared" si="1"/>
        <v>0.057692307692307696</v>
      </c>
    </row>
    <row r="41" spans="1:4" ht="12.75" customHeight="1">
      <c r="A41" t="s">
        <v>14</v>
      </c>
      <c r="B41">
        <v>3</v>
      </c>
      <c r="C41" s="9">
        <v>0.001</v>
      </c>
      <c r="D41" s="8">
        <f t="shared" si="1"/>
        <v>0.057692307692307696</v>
      </c>
    </row>
    <row r="42" spans="1:4" ht="12.75" customHeight="1">
      <c r="A42" t="s">
        <v>15</v>
      </c>
      <c r="B42">
        <v>3</v>
      </c>
      <c r="C42" s="9">
        <v>0.001</v>
      </c>
      <c r="D42" s="8">
        <f t="shared" si="1"/>
        <v>0.057692307692307696</v>
      </c>
    </row>
    <row r="43" spans="1:4" ht="12.75" customHeight="1">
      <c r="A43" t="s">
        <v>191</v>
      </c>
      <c r="B43">
        <v>3</v>
      </c>
      <c r="C43" s="9">
        <v>0.001</v>
      </c>
      <c r="D43" s="8">
        <f t="shared" si="1"/>
        <v>0.057692307692307696</v>
      </c>
    </row>
    <row r="44" spans="1:4" ht="12.75" customHeight="1">
      <c r="A44" t="s">
        <v>85</v>
      </c>
      <c r="B44">
        <v>3</v>
      </c>
      <c r="C44" s="9">
        <v>0.001</v>
      </c>
      <c r="D44" s="8">
        <f t="shared" si="1"/>
        <v>0.057692307692307696</v>
      </c>
    </row>
    <row r="45" spans="1:4" ht="12.75" customHeight="1">
      <c r="A45" t="s">
        <v>48</v>
      </c>
      <c r="B45">
        <v>3</v>
      </c>
      <c r="C45" s="9">
        <v>0.001</v>
      </c>
      <c r="D45" s="8">
        <f t="shared" si="1"/>
        <v>0.057692307692307696</v>
      </c>
    </row>
    <row r="46" spans="1:4" ht="12.75" customHeight="1">
      <c r="A46" t="s">
        <v>23</v>
      </c>
      <c r="B46">
        <v>4</v>
      </c>
      <c r="C46" s="9">
        <v>0.001</v>
      </c>
      <c r="D46" s="8">
        <f t="shared" si="1"/>
        <v>0.07692307692307693</v>
      </c>
    </row>
    <row r="47" spans="1:4" ht="12.75" customHeight="1">
      <c r="A47" t="s">
        <v>26</v>
      </c>
      <c r="B47">
        <v>4</v>
      </c>
      <c r="C47" s="9">
        <v>0.001</v>
      </c>
      <c r="D47" s="8">
        <f t="shared" si="1"/>
        <v>0.07692307692307693</v>
      </c>
    </row>
    <row r="48" spans="1:4" ht="12.75" customHeight="1">
      <c r="A48" t="s">
        <v>87</v>
      </c>
      <c r="B48">
        <v>4</v>
      </c>
      <c r="C48" s="9">
        <v>0.001</v>
      </c>
      <c r="D48" s="8">
        <f t="shared" si="1"/>
        <v>0.07692307692307693</v>
      </c>
    </row>
    <row r="49" spans="1:4" ht="12.75" customHeight="1">
      <c r="A49" t="s">
        <v>4</v>
      </c>
      <c r="B49">
        <v>5</v>
      </c>
      <c r="C49" s="9">
        <v>0.001</v>
      </c>
      <c r="D49" s="8">
        <f t="shared" si="1"/>
        <v>0.09615384615384616</v>
      </c>
    </row>
    <row r="50" spans="1:4" ht="12.75" customHeight="1">
      <c r="A50" t="s">
        <v>77</v>
      </c>
      <c r="B50">
        <v>5</v>
      </c>
      <c r="C50" s="9">
        <v>0.001</v>
      </c>
      <c r="D50" s="8">
        <f t="shared" si="1"/>
        <v>0.09615384615384616</v>
      </c>
    </row>
    <row r="51" spans="1:4" ht="12.75" customHeight="1">
      <c r="A51" t="s">
        <v>22</v>
      </c>
      <c r="B51">
        <v>5</v>
      </c>
      <c r="C51" s="9">
        <v>0.001</v>
      </c>
      <c r="D51" s="8">
        <f t="shared" si="1"/>
        <v>0.09615384615384616</v>
      </c>
    </row>
    <row r="52" spans="1:4" ht="12.75" customHeight="1">
      <c r="A52" t="s">
        <v>153</v>
      </c>
      <c r="B52">
        <v>5</v>
      </c>
      <c r="C52" s="9">
        <v>0.001</v>
      </c>
      <c r="D52" s="8">
        <f t="shared" si="1"/>
        <v>0.09615384615384616</v>
      </c>
    </row>
    <row r="53" spans="1:4" ht="12.75" customHeight="1">
      <c r="A53" t="s">
        <v>39</v>
      </c>
      <c r="B53">
        <v>5</v>
      </c>
      <c r="C53" s="9">
        <v>0.001</v>
      </c>
      <c r="D53" s="8">
        <f t="shared" si="1"/>
        <v>0.09615384615384616</v>
      </c>
    </row>
    <row r="54" spans="1:4" ht="12.75" customHeight="1">
      <c r="A54" t="s">
        <v>162</v>
      </c>
      <c r="B54">
        <v>6</v>
      </c>
      <c r="C54" s="9">
        <v>0.001</v>
      </c>
      <c r="D54" s="8">
        <f t="shared" si="1"/>
        <v>0.11538461538461539</v>
      </c>
    </row>
    <row r="55" spans="1:4" ht="12.75" customHeight="1">
      <c r="A55" t="s">
        <v>166</v>
      </c>
      <c r="B55">
        <v>6</v>
      </c>
      <c r="C55" s="9">
        <v>0.001</v>
      </c>
      <c r="D55" s="8">
        <f t="shared" si="1"/>
        <v>0.11538461538461539</v>
      </c>
    </row>
    <row r="56" spans="1:4" ht="12.75" customHeight="1">
      <c r="A56" t="s">
        <v>51</v>
      </c>
      <c r="B56">
        <v>6</v>
      </c>
      <c r="C56" s="9">
        <v>0.001</v>
      </c>
      <c r="D56" s="8">
        <f t="shared" si="1"/>
        <v>0.11538461538461539</v>
      </c>
    </row>
    <row r="57" spans="1:4" ht="12.75" customHeight="1">
      <c r="A57" t="s">
        <v>3</v>
      </c>
      <c r="B57">
        <v>7</v>
      </c>
      <c r="C57" s="9">
        <v>0.001</v>
      </c>
      <c r="D57" s="8">
        <f t="shared" si="1"/>
        <v>0.1346153846153846</v>
      </c>
    </row>
    <row r="58" spans="1:4" ht="12.75" customHeight="1">
      <c r="A58" t="s">
        <v>181</v>
      </c>
      <c r="B58">
        <v>7</v>
      </c>
      <c r="C58" s="9">
        <v>0.001</v>
      </c>
      <c r="D58" s="8">
        <f t="shared" si="1"/>
        <v>0.1346153846153846</v>
      </c>
    </row>
    <row r="59" spans="1:4" ht="12.75" customHeight="1">
      <c r="A59" t="s">
        <v>182</v>
      </c>
      <c r="B59">
        <v>7</v>
      </c>
      <c r="C59" s="9">
        <v>0.001</v>
      </c>
      <c r="D59" s="8">
        <f t="shared" si="1"/>
        <v>0.1346153846153846</v>
      </c>
    </row>
    <row r="60" spans="1:4" ht="12.75" customHeight="1">
      <c r="A60" t="s">
        <v>151</v>
      </c>
      <c r="B60">
        <v>7</v>
      </c>
      <c r="C60" s="9">
        <v>0.001</v>
      </c>
      <c r="D60" s="8">
        <f t="shared" si="1"/>
        <v>0.1346153846153846</v>
      </c>
    </row>
    <row r="61" spans="1:4" ht="12.75">
      <c r="A61" t="s">
        <v>31</v>
      </c>
      <c r="B61">
        <v>7</v>
      </c>
      <c r="C61" s="9">
        <v>0.001</v>
      </c>
      <c r="D61" s="8">
        <f t="shared" si="1"/>
        <v>0.1346153846153846</v>
      </c>
    </row>
    <row r="62" spans="1:4" ht="12.75">
      <c r="A62" t="s">
        <v>38</v>
      </c>
      <c r="B62">
        <v>7</v>
      </c>
      <c r="C62" s="9">
        <v>0.001</v>
      </c>
      <c r="D62" s="8">
        <f t="shared" si="1"/>
        <v>0.1346153846153846</v>
      </c>
    </row>
    <row r="63" spans="1:4" ht="12.75">
      <c r="A63" t="s">
        <v>190</v>
      </c>
      <c r="B63">
        <v>8</v>
      </c>
      <c r="C63" s="9">
        <v>0.002</v>
      </c>
      <c r="D63" s="8">
        <f t="shared" si="1"/>
        <v>0.15384615384615385</v>
      </c>
    </row>
    <row r="64" spans="1:4" ht="12.75">
      <c r="A64" t="s">
        <v>168</v>
      </c>
      <c r="B64">
        <v>8</v>
      </c>
      <c r="C64" s="9">
        <v>0.002</v>
      </c>
      <c r="D64" s="8">
        <f t="shared" si="1"/>
        <v>0.15384615384615385</v>
      </c>
    </row>
    <row r="65" spans="1:4" ht="12.75">
      <c r="A65" t="s">
        <v>20</v>
      </c>
      <c r="B65">
        <v>10</v>
      </c>
      <c r="C65" s="9">
        <v>0.002</v>
      </c>
      <c r="D65" s="8">
        <f t="shared" si="1"/>
        <v>0.19230769230769232</v>
      </c>
    </row>
    <row r="66" spans="1:4" ht="12.75">
      <c r="A66" t="s">
        <v>30</v>
      </c>
      <c r="B66">
        <v>10</v>
      </c>
      <c r="C66" s="9">
        <v>0.002</v>
      </c>
      <c r="D66" s="8">
        <f aca="true" t="shared" si="2" ref="D66:D97">B66/52</f>
        <v>0.19230769230769232</v>
      </c>
    </row>
    <row r="67" spans="1:4" ht="12.75">
      <c r="A67" t="s">
        <v>59</v>
      </c>
      <c r="B67">
        <v>11</v>
      </c>
      <c r="C67" s="9">
        <v>0.002</v>
      </c>
      <c r="D67" s="8">
        <f t="shared" si="2"/>
        <v>0.21153846153846154</v>
      </c>
    </row>
    <row r="68" spans="1:4" ht="12.75">
      <c r="A68" t="s">
        <v>185</v>
      </c>
      <c r="B68">
        <v>12</v>
      </c>
      <c r="C68" s="9">
        <v>0.002</v>
      </c>
      <c r="D68" s="8">
        <f t="shared" si="2"/>
        <v>0.23076923076923078</v>
      </c>
    </row>
    <row r="69" spans="1:4" ht="12.75">
      <c r="A69" t="s">
        <v>170</v>
      </c>
      <c r="B69">
        <v>13</v>
      </c>
      <c r="C69" s="9">
        <v>0.003</v>
      </c>
      <c r="D69" s="8">
        <f t="shared" si="2"/>
        <v>0.25</v>
      </c>
    </row>
    <row r="70" spans="1:4" ht="12.75">
      <c r="A70" t="s">
        <v>5</v>
      </c>
      <c r="B70">
        <v>14</v>
      </c>
      <c r="C70" s="9">
        <v>0.003</v>
      </c>
      <c r="D70" s="8">
        <f t="shared" si="2"/>
        <v>0.2692307692307692</v>
      </c>
    </row>
    <row r="71" spans="1:4" ht="12.75">
      <c r="A71" t="s">
        <v>6</v>
      </c>
      <c r="B71">
        <v>14</v>
      </c>
      <c r="C71" s="9">
        <v>0.003</v>
      </c>
      <c r="D71" s="8">
        <f t="shared" si="2"/>
        <v>0.2692307692307692</v>
      </c>
    </row>
    <row r="72" spans="1:4" ht="12.75">
      <c r="A72" t="s">
        <v>17</v>
      </c>
      <c r="B72">
        <v>14</v>
      </c>
      <c r="C72" s="9">
        <v>0.003</v>
      </c>
      <c r="D72" s="8">
        <f t="shared" si="2"/>
        <v>0.2692307692307692</v>
      </c>
    </row>
    <row r="73" spans="1:4" ht="12.75">
      <c r="A73" t="s">
        <v>152</v>
      </c>
      <c r="B73">
        <v>14</v>
      </c>
      <c r="C73" s="9">
        <v>0.003</v>
      </c>
      <c r="D73" s="8">
        <f t="shared" si="2"/>
        <v>0.2692307692307692</v>
      </c>
    </row>
    <row r="74" spans="1:4" ht="12.75">
      <c r="A74" t="s">
        <v>163</v>
      </c>
      <c r="B74">
        <v>14</v>
      </c>
      <c r="C74" s="9">
        <v>0.003</v>
      </c>
      <c r="D74" s="8">
        <f t="shared" si="2"/>
        <v>0.2692307692307692</v>
      </c>
    </row>
    <row r="75" spans="1:4" ht="12.75">
      <c r="A75" t="s">
        <v>167</v>
      </c>
      <c r="B75">
        <v>15</v>
      </c>
      <c r="C75" s="9">
        <v>0.003</v>
      </c>
      <c r="D75" s="8">
        <f t="shared" si="2"/>
        <v>0.28846153846153844</v>
      </c>
    </row>
    <row r="76" spans="1:4" ht="12.75">
      <c r="A76" t="s">
        <v>11</v>
      </c>
      <c r="B76">
        <v>17</v>
      </c>
      <c r="C76" s="9">
        <v>0.003</v>
      </c>
      <c r="D76" s="8">
        <f t="shared" si="2"/>
        <v>0.3269230769230769</v>
      </c>
    </row>
    <row r="77" spans="1:4" ht="12.75">
      <c r="A77" t="s">
        <v>45</v>
      </c>
      <c r="B77">
        <v>17</v>
      </c>
      <c r="C77" s="9">
        <v>0.003</v>
      </c>
      <c r="D77" s="8">
        <f t="shared" si="2"/>
        <v>0.3269230769230769</v>
      </c>
    </row>
    <row r="78" spans="1:4" ht="12.75">
      <c r="A78" t="s">
        <v>40</v>
      </c>
      <c r="B78">
        <v>18</v>
      </c>
      <c r="C78" s="9">
        <v>0.004</v>
      </c>
      <c r="D78" s="8">
        <f t="shared" si="2"/>
        <v>0.34615384615384615</v>
      </c>
    </row>
    <row r="79" spans="1:4" ht="12.75">
      <c r="A79" t="s">
        <v>197</v>
      </c>
      <c r="B79">
        <v>18</v>
      </c>
      <c r="C79" s="9">
        <v>0.004</v>
      </c>
      <c r="D79" s="8">
        <f t="shared" si="2"/>
        <v>0.34615384615384615</v>
      </c>
    </row>
    <row r="80" spans="1:4" ht="12.75">
      <c r="A80" t="s">
        <v>70</v>
      </c>
      <c r="B80">
        <v>18</v>
      </c>
      <c r="C80" s="9">
        <v>0.004</v>
      </c>
      <c r="D80" s="8">
        <f t="shared" si="2"/>
        <v>0.34615384615384615</v>
      </c>
    </row>
    <row r="81" spans="1:4" ht="12.75">
      <c r="A81" t="s">
        <v>62</v>
      </c>
      <c r="B81">
        <v>20</v>
      </c>
      <c r="C81" s="9">
        <v>0.004</v>
      </c>
      <c r="D81" s="8">
        <f t="shared" si="2"/>
        <v>0.38461538461538464</v>
      </c>
    </row>
    <row r="82" spans="1:4" ht="12.75">
      <c r="A82" t="s">
        <v>177</v>
      </c>
      <c r="B82">
        <v>22</v>
      </c>
      <c r="C82" s="9">
        <v>0.004</v>
      </c>
      <c r="D82" s="8">
        <f t="shared" si="2"/>
        <v>0.4230769230769231</v>
      </c>
    </row>
    <row r="83" spans="1:4" ht="12.75">
      <c r="A83" t="s">
        <v>0</v>
      </c>
      <c r="B83">
        <v>22</v>
      </c>
      <c r="C83" s="9">
        <v>0.004</v>
      </c>
      <c r="D83" s="8">
        <f t="shared" si="2"/>
        <v>0.4230769230769231</v>
      </c>
    </row>
    <row r="84" spans="1:4" ht="12.75">
      <c r="A84" t="s">
        <v>52</v>
      </c>
      <c r="B84">
        <v>22</v>
      </c>
      <c r="C84" s="9">
        <v>0.004</v>
      </c>
      <c r="D84" s="8">
        <f t="shared" si="2"/>
        <v>0.4230769230769231</v>
      </c>
    </row>
    <row r="85" spans="1:4" ht="12.75">
      <c r="A85" t="s">
        <v>189</v>
      </c>
      <c r="B85">
        <v>25</v>
      </c>
      <c r="C85" s="9">
        <v>0.005</v>
      </c>
      <c r="D85" s="8">
        <f t="shared" si="2"/>
        <v>0.4807692307692308</v>
      </c>
    </row>
    <row r="86" spans="1:4" ht="12.75">
      <c r="A86" t="s">
        <v>42</v>
      </c>
      <c r="B86">
        <v>25</v>
      </c>
      <c r="C86" s="9">
        <v>0.005</v>
      </c>
      <c r="D86" s="8">
        <f t="shared" si="2"/>
        <v>0.4807692307692308</v>
      </c>
    </row>
    <row r="87" spans="1:4" ht="12.75">
      <c r="A87" t="s">
        <v>161</v>
      </c>
      <c r="B87">
        <v>27</v>
      </c>
      <c r="C87" s="9">
        <v>0.005</v>
      </c>
      <c r="D87" s="8">
        <f t="shared" si="2"/>
        <v>0.5192307692307693</v>
      </c>
    </row>
    <row r="88" spans="1:4" ht="12.75">
      <c r="A88" t="s">
        <v>149</v>
      </c>
      <c r="B88">
        <v>30</v>
      </c>
      <c r="C88" s="9">
        <v>0.006</v>
      </c>
      <c r="D88" s="8">
        <f t="shared" si="2"/>
        <v>0.5769230769230769</v>
      </c>
    </row>
    <row r="89" spans="1:4" ht="12.75">
      <c r="A89" t="s">
        <v>169</v>
      </c>
      <c r="B89">
        <v>32</v>
      </c>
      <c r="C89" s="9">
        <v>0.006</v>
      </c>
      <c r="D89" s="8">
        <f t="shared" si="2"/>
        <v>0.6153846153846154</v>
      </c>
    </row>
    <row r="90" spans="1:4" ht="12.75">
      <c r="A90" t="s">
        <v>1</v>
      </c>
      <c r="B90">
        <v>34</v>
      </c>
      <c r="C90" s="9">
        <v>0.007</v>
      </c>
      <c r="D90" s="8">
        <f t="shared" si="2"/>
        <v>0.6538461538461539</v>
      </c>
    </row>
    <row r="91" spans="1:4" ht="12.75">
      <c r="A91" t="s">
        <v>194</v>
      </c>
      <c r="B91">
        <v>34</v>
      </c>
      <c r="C91" s="9">
        <v>0.007</v>
      </c>
      <c r="D91" s="8">
        <f t="shared" si="2"/>
        <v>0.6538461538461539</v>
      </c>
    </row>
    <row r="92" spans="1:4" ht="12.75">
      <c r="A92" t="s">
        <v>56</v>
      </c>
      <c r="B92">
        <v>43</v>
      </c>
      <c r="C92" s="9">
        <v>0.009</v>
      </c>
      <c r="D92" s="8">
        <f t="shared" si="2"/>
        <v>0.8269230769230769</v>
      </c>
    </row>
    <row r="93" spans="1:4" ht="12.75">
      <c r="A93" t="s">
        <v>55</v>
      </c>
      <c r="B93">
        <v>44</v>
      </c>
      <c r="C93" s="9">
        <v>0.009</v>
      </c>
      <c r="D93" s="8">
        <f t="shared" si="2"/>
        <v>0.8461538461538461</v>
      </c>
    </row>
    <row r="94" spans="1:4" ht="12.75">
      <c r="A94" t="s">
        <v>32</v>
      </c>
      <c r="B94">
        <v>46</v>
      </c>
      <c r="C94" s="9">
        <v>0.009</v>
      </c>
      <c r="D94" s="8">
        <f t="shared" si="2"/>
        <v>0.8846153846153846</v>
      </c>
    </row>
    <row r="95" spans="1:4" ht="12.75">
      <c r="A95" t="s">
        <v>147</v>
      </c>
      <c r="B95">
        <v>50</v>
      </c>
      <c r="C95" s="9">
        <v>0.01</v>
      </c>
      <c r="D95" s="8">
        <f t="shared" si="2"/>
        <v>0.9615384615384616</v>
      </c>
    </row>
    <row r="96" spans="1:4" ht="12.75">
      <c r="A96" t="s">
        <v>18</v>
      </c>
      <c r="B96">
        <v>50</v>
      </c>
      <c r="C96" s="9">
        <v>0.01</v>
      </c>
      <c r="D96" s="8">
        <f t="shared" si="2"/>
        <v>0.9615384615384616</v>
      </c>
    </row>
    <row r="97" spans="1:4" ht="12.75">
      <c r="A97" t="s">
        <v>9</v>
      </c>
      <c r="B97">
        <v>56</v>
      </c>
      <c r="C97" s="9">
        <v>0.011</v>
      </c>
      <c r="D97" s="8">
        <f t="shared" si="2"/>
        <v>1.0769230769230769</v>
      </c>
    </row>
    <row r="98" spans="1:4" ht="12.75">
      <c r="A98" t="s">
        <v>12</v>
      </c>
      <c r="B98">
        <v>63</v>
      </c>
      <c r="C98" s="9">
        <v>0.013</v>
      </c>
      <c r="D98" s="8">
        <f aca="true" t="shared" si="3" ref="D98:D120">B98/52</f>
        <v>1.2115384615384615</v>
      </c>
    </row>
    <row r="99" spans="1:4" ht="12.75">
      <c r="A99" t="s">
        <v>27</v>
      </c>
      <c r="B99">
        <v>63</v>
      </c>
      <c r="C99" s="9">
        <v>0.013</v>
      </c>
      <c r="D99" s="8">
        <f t="shared" si="3"/>
        <v>1.2115384615384615</v>
      </c>
    </row>
    <row r="100" spans="1:4" ht="12.75">
      <c r="A100" t="s">
        <v>10</v>
      </c>
      <c r="B100">
        <v>74</v>
      </c>
      <c r="C100" s="9">
        <v>0.015</v>
      </c>
      <c r="D100" s="8">
        <f t="shared" si="3"/>
        <v>1.4230769230769231</v>
      </c>
    </row>
    <row r="101" spans="1:4" ht="12.75">
      <c r="A101" t="s">
        <v>21</v>
      </c>
      <c r="B101">
        <v>86</v>
      </c>
      <c r="C101" s="9">
        <v>0.017</v>
      </c>
      <c r="D101" s="8">
        <f t="shared" si="3"/>
        <v>1.6538461538461537</v>
      </c>
    </row>
    <row r="102" spans="1:4" ht="12.75">
      <c r="A102" t="s">
        <v>8</v>
      </c>
      <c r="B102">
        <v>88</v>
      </c>
      <c r="C102" s="9">
        <v>0.018</v>
      </c>
      <c r="D102" s="8">
        <f t="shared" si="3"/>
        <v>1.6923076923076923</v>
      </c>
    </row>
    <row r="103" spans="1:4" ht="12.75">
      <c r="A103" t="s">
        <v>24</v>
      </c>
      <c r="B103">
        <v>104</v>
      </c>
      <c r="C103" s="9">
        <v>0.021</v>
      </c>
      <c r="D103" s="8">
        <f t="shared" si="3"/>
        <v>2</v>
      </c>
    </row>
    <row r="104" spans="1:4" ht="12.75">
      <c r="A104" t="s">
        <v>154</v>
      </c>
      <c r="B104">
        <v>122</v>
      </c>
      <c r="C104" s="9">
        <v>0.025</v>
      </c>
      <c r="D104" s="8">
        <f t="shared" si="3"/>
        <v>2.3461538461538463</v>
      </c>
    </row>
    <row r="105" spans="1:4" ht="12.75">
      <c r="A105" t="s">
        <v>41</v>
      </c>
      <c r="B105">
        <v>128</v>
      </c>
      <c r="C105" s="9">
        <v>0.026</v>
      </c>
      <c r="D105" s="8">
        <f t="shared" si="3"/>
        <v>2.4615384615384617</v>
      </c>
    </row>
    <row r="106" spans="1:4" ht="12.75">
      <c r="A106" t="s">
        <v>79</v>
      </c>
      <c r="B106">
        <v>131</v>
      </c>
      <c r="C106" s="9">
        <v>0.026</v>
      </c>
      <c r="D106" s="8">
        <f t="shared" si="3"/>
        <v>2.519230769230769</v>
      </c>
    </row>
    <row r="107" spans="1:4" ht="12.75">
      <c r="A107" t="s">
        <v>28</v>
      </c>
      <c r="B107">
        <v>138</v>
      </c>
      <c r="C107" s="9">
        <v>0.028</v>
      </c>
      <c r="D107" s="8">
        <f t="shared" si="3"/>
        <v>2.6538461538461537</v>
      </c>
    </row>
    <row r="108" spans="1:4" ht="12.75">
      <c r="A108" t="s">
        <v>156</v>
      </c>
      <c r="B108">
        <v>154</v>
      </c>
      <c r="C108" s="9">
        <v>0.031</v>
      </c>
      <c r="D108" s="8">
        <f t="shared" si="3"/>
        <v>2.9615384615384617</v>
      </c>
    </row>
    <row r="109" spans="1:4" ht="12.75">
      <c r="A109" t="s">
        <v>155</v>
      </c>
      <c r="B109">
        <v>171</v>
      </c>
      <c r="C109" s="9">
        <v>0.034</v>
      </c>
      <c r="D109" s="8">
        <f t="shared" si="3"/>
        <v>3.2884615384615383</v>
      </c>
    </row>
    <row r="110" spans="1:4" ht="12.75">
      <c r="A110" t="s">
        <v>57</v>
      </c>
      <c r="B110">
        <v>175</v>
      </c>
      <c r="C110" s="9">
        <v>0.035</v>
      </c>
      <c r="D110" s="8">
        <f t="shared" si="3"/>
        <v>3.3653846153846154</v>
      </c>
    </row>
    <row r="111" spans="1:4" ht="12.75">
      <c r="A111" t="s">
        <v>33</v>
      </c>
      <c r="B111">
        <v>177</v>
      </c>
      <c r="C111" s="9">
        <v>0.036</v>
      </c>
      <c r="D111" s="8">
        <f t="shared" si="3"/>
        <v>3.4038461538461537</v>
      </c>
    </row>
    <row r="112" spans="1:4" ht="12.75">
      <c r="A112" t="s">
        <v>150</v>
      </c>
      <c r="B112">
        <v>182</v>
      </c>
      <c r="C112" s="9">
        <v>0.037</v>
      </c>
      <c r="D112" s="8">
        <f t="shared" si="3"/>
        <v>3.5</v>
      </c>
    </row>
    <row r="113" spans="1:4" ht="12.75">
      <c r="A113" t="s">
        <v>68</v>
      </c>
      <c r="B113">
        <v>189</v>
      </c>
      <c r="C113" s="9">
        <v>0.038</v>
      </c>
      <c r="D113" s="8">
        <f t="shared" si="3"/>
        <v>3.6346153846153846</v>
      </c>
    </row>
    <row r="114" spans="1:4" ht="12.75">
      <c r="A114" t="s">
        <v>71</v>
      </c>
      <c r="B114">
        <v>210</v>
      </c>
      <c r="C114" s="9">
        <v>0.042</v>
      </c>
      <c r="D114" s="8">
        <f t="shared" si="3"/>
        <v>4.038461538461538</v>
      </c>
    </row>
    <row r="115" spans="1:4" ht="12.75">
      <c r="A115" t="s">
        <v>65</v>
      </c>
      <c r="B115">
        <v>224</v>
      </c>
      <c r="C115" s="9">
        <v>0.045</v>
      </c>
      <c r="D115" s="8">
        <f t="shared" si="3"/>
        <v>4.3076923076923075</v>
      </c>
    </row>
    <row r="116" spans="1:4" ht="12.75">
      <c r="A116" t="s">
        <v>64</v>
      </c>
      <c r="B116">
        <v>232</v>
      </c>
      <c r="C116" s="9">
        <v>0.047</v>
      </c>
      <c r="D116" s="8">
        <f t="shared" si="3"/>
        <v>4.461538461538462</v>
      </c>
    </row>
    <row r="117" spans="1:4" ht="12.75">
      <c r="A117" t="s">
        <v>66</v>
      </c>
      <c r="B117">
        <v>238</v>
      </c>
      <c r="C117" s="9">
        <v>0.048</v>
      </c>
      <c r="D117" s="8">
        <f t="shared" si="3"/>
        <v>4.576923076923077</v>
      </c>
    </row>
    <row r="118" spans="1:4" ht="12.75">
      <c r="A118" t="s">
        <v>7</v>
      </c>
      <c r="B118">
        <v>311</v>
      </c>
      <c r="C118" s="9">
        <v>0.062</v>
      </c>
      <c r="D118" s="8">
        <f t="shared" si="3"/>
        <v>5.980769230769231</v>
      </c>
    </row>
    <row r="119" spans="1:4" ht="12.75">
      <c r="A119" t="s">
        <v>60</v>
      </c>
      <c r="B119">
        <v>340</v>
      </c>
      <c r="C119" s="9">
        <v>0.068</v>
      </c>
      <c r="D119" s="8">
        <f t="shared" si="3"/>
        <v>6.538461538461538</v>
      </c>
    </row>
    <row r="120" spans="1:4" ht="12.75">
      <c r="A120" t="s">
        <v>50</v>
      </c>
      <c r="B120">
        <v>383</v>
      </c>
      <c r="C120" s="9">
        <v>0.077</v>
      </c>
      <c r="D120" s="8">
        <f t="shared" si="3"/>
        <v>7.365384615384615</v>
      </c>
    </row>
    <row r="121" ht="12.75">
      <c r="C121" s="9"/>
    </row>
    <row r="122" ht="12.75">
      <c r="C122" s="9"/>
    </row>
    <row r="123" spans="2:3" ht="12.75">
      <c r="B123" s="2" t="s">
        <v>134</v>
      </c>
      <c r="C123">
        <f>MEDIAN(B2:B120)</f>
        <v>7</v>
      </c>
    </row>
    <row r="124" spans="2:3" ht="12.75">
      <c r="B124" s="2" t="s">
        <v>135</v>
      </c>
      <c r="C124" s="4">
        <f>AVERAGE(B2:B120)</f>
        <v>41.8235294117647</v>
      </c>
    </row>
    <row r="125" spans="2:4" ht="12.75">
      <c r="B125" s="2" t="s">
        <v>142</v>
      </c>
      <c r="C125">
        <f>COUNTIF(B2:B120,"&lt;25")</f>
        <v>83</v>
      </c>
      <c r="D125" s="12" t="s">
        <v>214</v>
      </c>
    </row>
    <row r="126" spans="2:4" ht="12.75">
      <c r="B126" s="2" t="s">
        <v>137</v>
      </c>
      <c r="C126">
        <f>COUNTIF(B2:B120,"&gt;=25")</f>
        <v>36</v>
      </c>
      <c r="D126" s="12" t="s">
        <v>214</v>
      </c>
    </row>
    <row r="127" spans="2:4" ht="12.75">
      <c r="B127" s="2" t="s">
        <v>138</v>
      </c>
      <c r="C127">
        <f>COUNTIF(B2:B120,"&gt;=50")</f>
        <v>26</v>
      </c>
      <c r="D127" s="12" t="s">
        <v>214</v>
      </c>
    </row>
    <row r="128" spans="2:4" ht="12.75">
      <c r="B128" s="2" t="s">
        <v>139</v>
      </c>
      <c r="C128">
        <f>COUNTIF(B2:B120,"&gt;=100")</f>
        <v>18</v>
      </c>
      <c r="D128" s="12" t="s">
        <v>214</v>
      </c>
    </row>
  </sheetData>
  <sheetProtection/>
  <conditionalFormatting sqref="B113:B122">
    <cfRule type="cellIs" priority="3" dxfId="1" operator="greaterThan" stopIfTrue="1">
      <formula>100</formula>
    </cfRule>
  </conditionalFormatting>
  <conditionalFormatting sqref="B103:B120">
    <cfRule type="cellIs" priority="1" dxfId="0" operator="greaterThan" stopIfTrue="1">
      <formula>100</formula>
    </cfRule>
    <cfRule type="cellIs" priority="2" dxfId="3" operator="greaterThan" stopIfTrue="1">
      <formula>153</formula>
    </cfRule>
  </conditionalFormatting>
  <printOptions gridLines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52">
      <selection activeCell="F83" sqref="F83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1" spans="1:4" ht="24.75" customHeight="1">
      <c r="A1" s="1" t="s">
        <v>129</v>
      </c>
      <c r="B1" s="5" t="s">
        <v>130</v>
      </c>
      <c r="C1" s="6" t="s">
        <v>145</v>
      </c>
      <c r="D1" s="5" t="s">
        <v>143</v>
      </c>
    </row>
    <row r="2" spans="1:4" ht="12.75" customHeight="1">
      <c r="A2" t="s">
        <v>203</v>
      </c>
      <c r="B2">
        <v>1</v>
      </c>
      <c r="C2" s="9">
        <v>0</v>
      </c>
      <c r="D2" s="8">
        <f aca="true" t="shared" si="0" ref="D2:D33">B2/52</f>
        <v>0.019230769230769232</v>
      </c>
    </row>
    <row r="3" spans="1:4" ht="12.75" customHeight="1">
      <c r="A3" t="s">
        <v>44</v>
      </c>
      <c r="B3">
        <v>1</v>
      </c>
      <c r="C3" s="9">
        <v>0</v>
      </c>
      <c r="D3" s="8">
        <f t="shared" si="0"/>
        <v>0.019230769230769232</v>
      </c>
    </row>
    <row r="4" spans="1:4" ht="12.75" customHeight="1">
      <c r="A4" t="s">
        <v>204</v>
      </c>
      <c r="B4">
        <v>1</v>
      </c>
      <c r="C4" s="9">
        <v>0</v>
      </c>
      <c r="D4" s="8">
        <f t="shared" si="0"/>
        <v>0.019230769230769232</v>
      </c>
    </row>
    <row r="5" spans="1:4" ht="12.75" customHeight="1">
      <c r="A5" t="s">
        <v>201</v>
      </c>
      <c r="B5">
        <v>2</v>
      </c>
      <c r="C5" s="9">
        <v>0</v>
      </c>
      <c r="D5" s="8">
        <f t="shared" si="0"/>
        <v>0.038461538461538464</v>
      </c>
    </row>
    <row r="6" spans="1:4" ht="12.75" customHeight="1">
      <c r="A6" t="s">
        <v>202</v>
      </c>
      <c r="B6">
        <v>2</v>
      </c>
      <c r="C6" s="9">
        <v>0</v>
      </c>
      <c r="D6" s="8">
        <f t="shared" si="0"/>
        <v>0.038461538461538464</v>
      </c>
    </row>
    <row r="7" spans="1:4" ht="12.75" customHeight="1">
      <c r="A7" t="s">
        <v>89</v>
      </c>
      <c r="B7">
        <v>2</v>
      </c>
      <c r="C7" s="9">
        <v>0</v>
      </c>
      <c r="D7" s="8">
        <f t="shared" si="0"/>
        <v>0.038461538461538464</v>
      </c>
    </row>
    <row r="8" spans="1:4" ht="12.75" customHeight="1">
      <c r="A8" t="s">
        <v>177</v>
      </c>
      <c r="B8">
        <v>3</v>
      </c>
      <c r="C8" s="9">
        <v>0.001</v>
      </c>
      <c r="D8" s="8">
        <f t="shared" si="0"/>
        <v>0.057692307692307696</v>
      </c>
    </row>
    <row r="9" spans="1:4" ht="12.75" customHeight="1">
      <c r="A9" t="s">
        <v>157</v>
      </c>
      <c r="B9">
        <v>3</v>
      </c>
      <c r="C9" s="9">
        <v>0.001</v>
      </c>
      <c r="D9" s="8">
        <f t="shared" si="0"/>
        <v>0.057692307692307696</v>
      </c>
    </row>
    <row r="10" spans="1:4" ht="12.75" customHeight="1">
      <c r="A10" t="s">
        <v>181</v>
      </c>
      <c r="B10">
        <v>3</v>
      </c>
      <c r="C10" s="9">
        <v>0.001</v>
      </c>
      <c r="D10" s="8">
        <f t="shared" si="0"/>
        <v>0.057692307692307696</v>
      </c>
    </row>
    <row r="11" spans="1:4" ht="12.75" customHeight="1">
      <c r="A11" t="s">
        <v>80</v>
      </c>
      <c r="B11">
        <v>3</v>
      </c>
      <c r="C11" s="9">
        <v>0.001</v>
      </c>
      <c r="D11" s="8">
        <f t="shared" si="0"/>
        <v>0.057692307692307696</v>
      </c>
    </row>
    <row r="12" spans="1:4" ht="12.75" customHeight="1">
      <c r="A12" t="s">
        <v>43</v>
      </c>
      <c r="B12">
        <v>3</v>
      </c>
      <c r="C12" s="9">
        <v>0.001</v>
      </c>
      <c r="D12" s="8">
        <f t="shared" si="0"/>
        <v>0.057692307692307696</v>
      </c>
    </row>
    <row r="13" spans="1:4" ht="12.75" customHeight="1">
      <c r="A13" t="s">
        <v>46</v>
      </c>
      <c r="B13">
        <v>3</v>
      </c>
      <c r="C13" s="9">
        <v>0.001</v>
      </c>
      <c r="D13" s="8">
        <f t="shared" si="0"/>
        <v>0.057692307692307696</v>
      </c>
    </row>
    <row r="14" spans="1:4" ht="12.75" customHeight="1">
      <c r="A14" t="s">
        <v>5</v>
      </c>
      <c r="B14">
        <v>4</v>
      </c>
      <c r="C14" s="9">
        <v>0.001</v>
      </c>
      <c r="D14" s="8">
        <f t="shared" si="0"/>
        <v>0.07692307692307693</v>
      </c>
    </row>
    <row r="15" spans="1:4" ht="12.75" customHeight="1">
      <c r="A15" t="s">
        <v>78</v>
      </c>
      <c r="B15">
        <v>4</v>
      </c>
      <c r="C15" s="9">
        <v>0.001</v>
      </c>
      <c r="D15" s="8">
        <f t="shared" si="0"/>
        <v>0.07692307692307693</v>
      </c>
    </row>
    <row r="16" spans="1:4" ht="12.75" customHeight="1">
      <c r="A16" t="s">
        <v>25</v>
      </c>
      <c r="B16">
        <v>4</v>
      </c>
      <c r="C16" s="9">
        <v>0.001</v>
      </c>
      <c r="D16" s="8">
        <f t="shared" si="0"/>
        <v>0.07692307692307693</v>
      </c>
    </row>
    <row r="17" spans="1:4" ht="12.75" customHeight="1">
      <c r="A17" t="s">
        <v>86</v>
      </c>
      <c r="B17">
        <v>4</v>
      </c>
      <c r="C17" s="9">
        <v>0.001</v>
      </c>
      <c r="D17" s="8">
        <f t="shared" si="0"/>
        <v>0.07692307692307693</v>
      </c>
    </row>
    <row r="18" spans="1:4" ht="12.75" customHeight="1">
      <c r="A18" t="s">
        <v>173</v>
      </c>
      <c r="B18">
        <v>4</v>
      </c>
      <c r="C18" s="9">
        <v>0.001</v>
      </c>
      <c r="D18" s="8">
        <f t="shared" si="0"/>
        <v>0.07692307692307693</v>
      </c>
    </row>
    <row r="19" spans="1:4" ht="12.75" customHeight="1">
      <c r="A19" t="s">
        <v>164</v>
      </c>
      <c r="B19">
        <v>6</v>
      </c>
      <c r="C19" s="9">
        <v>0.001</v>
      </c>
      <c r="D19" s="8">
        <f t="shared" si="0"/>
        <v>0.11538461538461539</v>
      </c>
    </row>
    <row r="20" spans="1:4" ht="12.75" customHeight="1">
      <c r="A20" t="s">
        <v>33</v>
      </c>
      <c r="B20">
        <v>7</v>
      </c>
      <c r="C20" s="9">
        <v>0.001</v>
      </c>
      <c r="D20" s="8">
        <f t="shared" si="0"/>
        <v>0.1346153846153846</v>
      </c>
    </row>
    <row r="21" spans="1:4" ht="12.75" customHeight="1">
      <c r="A21" t="s">
        <v>81</v>
      </c>
      <c r="B21">
        <v>7</v>
      </c>
      <c r="C21" s="9">
        <v>0.001</v>
      </c>
      <c r="D21" s="8">
        <f t="shared" si="0"/>
        <v>0.1346153846153846</v>
      </c>
    </row>
    <row r="22" spans="1:4" ht="12.75" customHeight="1">
      <c r="A22" t="s">
        <v>82</v>
      </c>
      <c r="B22">
        <v>9</v>
      </c>
      <c r="C22" s="9">
        <v>0.002</v>
      </c>
      <c r="D22" s="8">
        <f t="shared" si="0"/>
        <v>0.17307692307692307</v>
      </c>
    </row>
    <row r="23" spans="1:4" ht="12.75" customHeight="1">
      <c r="A23" t="s">
        <v>75</v>
      </c>
      <c r="B23">
        <v>10</v>
      </c>
      <c r="C23" s="9">
        <v>0.002</v>
      </c>
      <c r="D23" s="8">
        <f t="shared" si="0"/>
        <v>0.19230769230769232</v>
      </c>
    </row>
    <row r="24" spans="1:4" ht="12.75" customHeight="1">
      <c r="A24" t="s">
        <v>76</v>
      </c>
      <c r="B24">
        <v>10</v>
      </c>
      <c r="C24" s="9">
        <v>0.002</v>
      </c>
      <c r="D24" s="8">
        <f t="shared" si="0"/>
        <v>0.19230769230769232</v>
      </c>
    </row>
    <row r="25" spans="1:4" ht="12.75" customHeight="1">
      <c r="A25" t="s">
        <v>79</v>
      </c>
      <c r="B25">
        <v>11</v>
      </c>
      <c r="C25" s="9">
        <v>0.002</v>
      </c>
      <c r="D25" s="8">
        <f t="shared" si="0"/>
        <v>0.21153846153846154</v>
      </c>
    </row>
    <row r="26" spans="1:4" ht="12.75" customHeight="1">
      <c r="A26" t="s">
        <v>91</v>
      </c>
      <c r="B26">
        <v>11</v>
      </c>
      <c r="C26" s="9">
        <v>0.002</v>
      </c>
      <c r="D26" s="8">
        <f t="shared" si="0"/>
        <v>0.21153846153846154</v>
      </c>
    </row>
    <row r="27" spans="1:4" ht="12.75" customHeight="1">
      <c r="A27" t="s">
        <v>19</v>
      </c>
      <c r="B27">
        <v>14</v>
      </c>
      <c r="C27" s="9">
        <v>0.003</v>
      </c>
      <c r="D27" s="8">
        <f t="shared" si="0"/>
        <v>0.2692307692307692</v>
      </c>
    </row>
    <row r="28" spans="1:4" ht="12.75" customHeight="1">
      <c r="A28" t="s">
        <v>29</v>
      </c>
      <c r="B28">
        <v>14</v>
      </c>
      <c r="C28" s="9">
        <v>0.003</v>
      </c>
      <c r="D28" s="8">
        <f t="shared" si="0"/>
        <v>0.2692307692307692</v>
      </c>
    </row>
    <row r="29" spans="1:4" ht="12.75" customHeight="1">
      <c r="A29" t="s">
        <v>71</v>
      </c>
      <c r="B29">
        <v>14</v>
      </c>
      <c r="C29" s="9">
        <v>0.003</v>
      </c>
      <c r="D29" s="8">
        <f t="shared" si="0"/>
        <v>0.2692307692307692</v>
      </c>
    </row>
    <row r="30" spans="1:4" ht="12.75" customHeight="1">
      <c r="A30" t="s">
        <v>85</v>
      </c>
      <c r="B30">
        <v>15</v>
      </c>
      <c r="C30" s="9">
        <v>0.003</v>
      </c>
      <c r="D30" s="8">
        <f t="shared" si="0"/>
        <v>0.28846153846153844</v>
      </c>
    </row>
    <row r="31" spans="1:4" ht="12.75" customHeight="1">
      <c r="A31" t="s">
        <v>37</v>
      </c>
      <c r="B31">
        <v>18</v>
      </c>
      <c r="C31" s="9">
        <v>0.004</v>
      </c>
      <c r="D31" s="8">
        <f t="shared" si="0"/>
        <v>0.34615384615384615</v>
      </c>
    </row>
    <row r="32" spans="1:4" ht="12.75" customHeight="1">
      <c r="A32" t="s">
        <v>48</v>
      </c>
      <c r="B32">
        <v>21</v>
      </c>
      <c r="C32" s="9">
        <v>0.004</v>
      </c>
      <c r="D32" s="8">
        <f t="shared" si="0"/>
        <v>0.40384615384615385</v>
      </c>
    </row>
    <row r="33" spans="1:4" ht="12.75" customHeight="1">
      <c r="A33" t="s">
        <v>6</v>
      </c>
      <c r="B33">
        <v>22</v>
      </c>
      <c r="C33" s="9">
        <v>0.004</v>
      </c>
      <c r="D33" s="8">
        <f t="shared" si="0"/>
        <v>0.4230769230769231</v>
      </c>
    </row>
    <row r="34" spans="1:4" ht="12.75" customHeight="1">
      <c r="A34" t="s">
        <v>50</v>
      </c>
      <c r="B34">
        <v>22</v>
      </c>
      <c r="C34" s="9">
        <v>0.004</v>
      </c>
      <c r="D34" s="8">
        <f aca="true" t="shared" si="1" ref="D34:D65">B34/52</f>
        <v>0.4230769230769231</v>
      </c>
    </row>
    <row r="35" spans="1:4" ht="12.75" customHeight="1">
      <c r="A35" t="s">
        <v>52</v>
      </c>
      <c r="B35">
        <v>26</v>
      </c>
      <c r="C35" s="9">
        <v>0.005</v>
      </c>
      <c r="D35" s="8">
        <f t="shared" si="1"/>
        <v>0.5</v>
      </c>
    </row>
    <row r="36" spans="1:4" ht="12.75" customHeight="1">
      <c r="A36" t="s">
        <v>155</v>
      </c>
      <c r="B36">
        <v>27</v>
      </c>
      <c r="C36" s="9">
        <v>0.005</v>
      </c>
      <c r="D36" s="8">
        <f t="shared" si="1"/>
        <v>0.5192307692307693</v>
      </c>
    </row>
    <row r="37" spans="1:4" ht="12.75" customHeight="1">
      <c r="A37" t="s">
        <v>90</v>
      </c>
      <c r="B37">
        <v>31</v>
      </c>
      <c r="C37" s="9">
        <v>0.006</v>
      </c>
      <c r="D37" s="8">
        <f t="shared" si="1"/>
        <v>0.5961538461538461</v>
      </c>
    </row>
    <row r="38" spans="1:4" ht="12.75" customHeight="1">
      <c r="A38" t="s">
        <v>87</v>
      </c>
      <c r="B38">
        <v>32</v>
      </c>
      <c r="C38" s="9">
        <v>0.006</v>
      </c>
      <c r="D38" s="8">
        <f t="shared" si="1"/>
        <v>0.6153846153846154</v>
      </c>
    </row>
    <row r="39" spans="1:4" ht="12.75" customHeight="1">
      <c r="A39" t="s">
        <v>63</v>
      </c>
      <c r="B39">
        <v>34</v>
      </c>
      <c r="C39" s="9">
        <v>0.007</v>
      </c>
      <c r="D39" s="8">
        <f t="shared" si="1"/>
        <v>0.6538461538461539</v>
      </c>
    </row>
    <row r="40" spans="1:4" ht="12.75" customHeight="1">
      <c r="A40" t="s">
        <v>39</v>
      </c>
      <c r="B40">
        <v>37</v>
      </c>
      <c r="C40" s="9">
        <v>0.007</v>
      </c>
      <c r="D40" s="8">
        <f t="shared" si="1"/>
        <v>0.7115384615384616</v>
      </c>
    </row>
    <row r="41" spans="1:4" ht="12.75" customHeight="1">
      <c r="A41" t="s">
        <v>83</v>
      </c>
      <c r="B41">
        <v>38</v>
      </c>
      <c r="C41" s="9">
        <v>0.008</v>
      </c>
      <c r="D41" s="8">
        <f t="shared" si="1"/>
        <v>0.7307692307692307</v>
      </c>
    </row>
    <row r="42" spans="1:4" ht="12.75">
      <c r="A42" t="s">
        <v>20</v>
      </c>
      <c r="B42">
        <v>41</v>
      </c>
      <c r="C42" s="9">
        <v>0.008</v>
      </c>
      <c r="D42" s="8">
        <f t="shared" si="1"/>
        <v>0.7884615384615384</v>
      </c>
    </row>
    <row r="43" spans="1:4" ht="12.75">
      <c r="A43" t="s">
        <v>32</v>
      </c>
      <c r="B43">
        <v>44</v>
      </c>
      <c r="C43" s="9">
        <v>0.009</v>
      </c>
      <c r="D43" s="8">
        <f t="shared" si="1"/>
        <v>0.8461538461538461</v>
      </c>
    </row>
    <row r="44" spans="1:4" ht="12.75">
      <c r="A44" t="s">
        <v>27</v>
      </c>
      <c r="B44">
        <v>46</v>
      </c>
      <c r="C44" s="9">
        <v>0.009</v>
      </c>
      <c r="D44" s="8">
        <f t="shared" si="1"/>
        <v>0.8846153846153846</v>
      </c>
    </row>
    <row r="45" spans="1:4" ht="12.75">
      <c r="A45" t="s">
        <v>34</v>
      </c>
      <c r="B45">
        <v>46</v>
      </c>
      <c r="C45" s="9">
        <v>0.009</v>
      </c>
      <c r="D45" s="8">
        <f t="shared" si="1"/>
        <v>0.8846153846153846</v>
      </c>
    </row>
    <row r="46" spans="1:4" ht="12.75">
      <c r="A46" t="s">
        <v>38</v>
      </c>
      <c r="B46">
        <v>46</v>
      </c>
      <c r="C46" s="9">
        <v>0.009</v>
      </c>
      <c r="D46" s="8">
        <f t="shared" si="1"/>
        <v>0.8846153846153846</v>
      </c>
    </row>
    <row r="47" spans="1:4" ht="12.75">
      <c r="A47" t="s">
        <v>84</v>
      </c>
      <c r="B47">
        <v>47</v>
      </c>
      <c r="C47" s="9">
        <v>0.009</v>
      </c>
      <c r="D47" s="8">
        <f t="shared" si="1"/>
        <v>0.9038461538461539</v>
      </c>
    </row>
    <row r="48" spans="1:4" ht="12.75">
      <c r="A48" t="s">
        <v>70</v>
      </c>
      <c r="B48">
        <v>49</v>
      </c>
      <c r="C48" s="9">
        <v>0.01</v>
      </c>
      <c r="D48" s="8">
        <f t="shared" si="1"/>
        <v>0.9423076923076923</v>
      </c>
    </row>
    <row r="49" spans="1:4" ht="12.75">
      <c r="A49" t="s">
        <v>41</v>
      </c>
      <c r="B49">
        <v>54</v>
      </c>
      <c r="C49" s="9">
        <v>0.011</v>
      </c>
      <c r="D49" s="8">
        <f t="shared" si="1"/>
        <v>1.0384615384615385</v>
      </c>
    </row>
    <row r="50" spans="1:4" ht="12.75">
      <c r="A50" t="s">
        <v>64</v>
      </c>
      <c r="B50">
        <v>54</v>
      </c>
      <c r="C50" s="9">
        <v>0.011</v>
      </c>
      <c r="D50" s="8">
        <f t="shared" si="1"/>
        <v>1.0384615384615385</v>
      </c>
    </row>
    <row r="51" spans="1:4" ht="12.75">
      <c r="A51" t="s">
        <v>10</v>
      </c>
      <c r="B51">
        <v>56</v>
      </c>
      <c r="C51" s="9">
        <v>0.011</v>
      </c>
      <c r="D51" s="8">
        <f t="shared" si="1"/>
        <v>1.0769230769230769</v>
      </c>
    </row>
    <row r="52" spans="1:4" ht="12.75">
      <c r="A52" t="s">
        <v>8</v>
      </c>
      <c r="B52">
        <v>59</v>
      </c>
      <c r="C52" s="9">
        <v>0.012</v>
      </c>
      <c r="D52" s="8">
        <f t="shared" si="1"/>
        <v>1.1346153846153846</v>
      </c>
    </row>
    <row r="53" spans="1:4" ht="12.75">
      <c r="A53" t="s">
        <v>93</v>
      </c>
      <c r="B53">
        <v>62</v>
      </c>
      <c r="C53" s="9">
        <v>0.012</v>
      </c>
      <c r="D53" s="8">
        <f t="shared" si="1"/>
        <v>1.1923076923076923</v>
      </c>
    </row>
    <row r="54" spans="1:4" ht="12.75">
      <c r="A54" t="s">
        <v>36</v>
      </c>
      <c r="B54">
        <v>64</v>
      </c>
      <c r="C54" s="9">
        <v>0.013</v>
      </c>
      <c r="D54" s="8">
        <f t="shared" si="1"/>
        <v>1.2307692307692308</v>
      </c>
    </row>
    <row r="55" spans="1:4" ht="12.75">
      <c r="A55" t="s">
        <v>0</v>
      </c>
      <c r="B55">
        <v>65</v>
      </c>
      <c r="C55" s="9">
        <v>0.013</v>
      </c>
      <c r="D55" s="8">
        <f t="shared" si="1"/>
        <v>1.25</v>
      </c>
    </row>
    <row r="56" spans="1:4" ht="12.75">
      <c r="A56" t="s">
        <v>9</v>
      </c>
      <c r="B56">
        <v>68</v>
      </c>
      <c r="C56" s="9">
        <v>0.014</v>
      </c>
      <c r="D56" s="8">
        <f t="shared" si="1"/>
        <v>1.3076923076923077</v>
      </c>
    </row>
    <row r="57" spans="1:4" ht="12.75">
      <c r="A57" t="s">
        <v>2</v>
      </c>
      <c r="B57">
        <v>75</v>
      </c>
      <c r="C57" s="9">
        <v>0.015</v>
      </c>
      <c r="D57" s="8">
        <f t="shared" si="1"/>
        <v>1.4423076923076923</v>
      </c>
    </row>
    <row r="58" spans="1:4" ht="12.75">
      <c r="A58" t="s">
        <v>156</v>
      </c>
      <c r="B58">
        <v>78</v>
      </c>
      <c r="C58" s="9">
        <v>0.016</v>
      </c>
      <c r="D58" s="8">
        <f t="shared" si="1"/>
        <v>1.5</v>
      </c>
    </row>
    <row r="59" spans="1:4" ht="12.75">
      <c r="A59" t="s">
        <v>7</v>
      </c>
      <c r="B59">
        <v>107</v>
      </c>
      <c r="C59" s="9">
        <v>0.021</v>
      </c>
      <c r="D59" s="8">
        <f t="shared" si="1"/>
        <v>2.0576923076923075</v>
      </c>
    </row>
    <row r="60" spans="1:4" ht="12.75">
      <c r="A60" t="s">
        <v>92</v>
      </c>
      <c r="B60">
        <v>107</v>
      </c>
      <c r="C60" s="9">
        <v>0.021</v>
      </c>
      <c r="D60" s="8">
        <f t="shared" si="1"/>
        <v>2.0576923076923075</v>
      </c>
    </row>
    <row r="61" spans="1:4" ht="12.75">
      <c r="A61" t="s">
        <v>77</v>
      </c>
      <c r="B61">
        <v>115</v>
      </c>
      <c r="C61" s="9">
        <v>0.023</v>
      </c>
      <c r="D61" s="8">
        <f t="shared" si="1"/>
        <v>2.2115384615384617</v>
      </c>
    </row>
    <row r="62" spans="1:4" ht="12.75">
      <c r="A62" t="s">
        <v>21</v>
      </c>
      <c r="B62">
        <v>119</v>
      </c>
      <c r="C62" s="9">
        <v>0.024</v>
      </c>
      <c r="D62" s="8">
        <f t="shared" si="1"/>
        <v>2.2884615384615383</v>
      </c>
    </row>
    <row r="63" spans="1:4" ht="12.75">
      <c r="A63" t="s">
        <v>55</v>
      </c>
      <c r="B63">
        <v>125</v>
      </c>
      <c r="C63" s="9">
        <v>0.025</v>
      </c>
      <c r="D63" s="8">
        <f t="shared" si="1"/>
        <v>2.4038461538461537</v>
      </c>
    </row>
    <row r="64" spans="1:4" ht="12.75">
      <c r="A64" t="s">
        <v>74</v>
      </c>
      <c r="B64">
        <v>135</v>
      </c>
      <c r="C64" s="9">
        <v>0.027</v>
      </c>
      <c r="D64" s="8">
        <f t="shared" si="1"/>
        <v>2.5961538461538463</v>
      </c>
    </row>
    <row r="65" spans="1:4" ht="12.75">
      <c r="A65" t="s">
        <v>26</v>
      </c>
      <c r="B65">
        <v>161</v>
      </c>
      <c r="C65" s="9">
        <v>0.032</v>
      </c>
      <c r="D65" s="8">
        <f t="shared" si="1"/>
        <v>3.0961538461538463</v>
      </c>
    </row>
    <row r="66" spans="1:4" ht="12.75">
      <c r="A66" t="s">
        <v>49</v>
      </c>
      <c r="B66">
        <v>173</v>
      </c>
      <c r="C66" s="9">
        <v>0.035</v>
      </c>
      <c r="D66" s="8">
        <f aca="true" t="shared" si="2" ref="D66:D75">B66/52</f>
        <v>3.326923076923077</v>
      </c>
    </row>
    <row r="67" spans="1:4" ht="12.75">
      <c r="A67" t="s">
        <v>35</v>
      </c>
      <c r="B67">
        <v>175</v>
      </c>
      <c r="C67" s="9">
        <v>0.035</v>
      </c>
      <c r="D67" s="8">
        <f t="shared" si="2"/>
        <v>3.3653846153846154</v>
      </c>
    </row>
    <row r="68" spans="1:4" ht="12.75">
      <c r="A68" t="s">
        <v>54</v>
      </c>
      <c r="B68">
        <v>189</v>
      </c>
      <c r="C68" s="9">
        <v>0.038</v>
      </c>
      <c r="D68" s="8">
        <f t="shared" si="2"/>
        <v>3.6346153846153846</v>
      </c>
    </row>
    <row r="69" spans="1:4" ht="12.75">
      <c r="A69" t="s">
        <v>14</v>
      </c>
      <c r="B69">
        <v>194</v>
      </c>
      <c r="C69" s="9">
        <v>0.039</v>
      </c>
      <c r="D69" s="8">
        <f t="shared" si="2"/>
        <v>3.730769230769231</v>
      </c>
    </row>
    <row r="70" spans="1:4" ht="12.75">
      <c r="A70" t="s">
        <v>88</v>
      </c>
      <c r="B70">
        <v>198</v>
      </c>
      <c r="C70" s="9">
        <v>0.04</v>
      </c>
      <c r="D70" s="8">
        <f t="shared" si="2"/>
        <v>3.8076923076923075</v>
      </c>
    </row>
    <row r="71" spans="1:4" ht="12.75">
      <c r="A71" t="s">
        <v>23</v>
      </c>
      <c r="B71">
        <v>264</v>
      </c>
      <c r="C71" s="9">
        <v>0.053</v>
      </c>
      <c r="D71" s="8">
        <f t="shared" si="2"/>
        <v>5.076923076923077</v>
      </c>
    </row>
    <row r="72" spans="1:10" ht="12.75">
      <c r="A72" t="s">
        <v>73</v>
      </c>
      <c r="B72">
        <v>298</v>
      </c>
      <c r="C72" s="9">
        <v>0.06</v>
      </c>
      <c r="D72" s="8">
        <f t="shared" si="2"/>
        <v>5.730769230769231</v>
      </c>
      <c r="G72" s="2" t="s">
        <v>140</v>
      </c>
      <c r="H72" s="4">
        <f>MEDIAN(B2:B75)</f>
        <v>33</v>
      </c>
      <c r="I72" s="3">
        <f>MEDIAN(D2:D75)</f>
        <v>0.6346153846153846</v>
      </c>
      <c r="J72" t="s">
        <v>144</v>
      </c>
    </row>
    <row r="73" spans="1:10" ht="12.75">
      <c r="A73" t="s">
        <v>61</v>
      </c>
      <c r="B73">
        <v>344</v>
      </c>
      <c r="C73" s="9">
        <v>0.069</v>
      </c>
      <c r="D73" s="10">
        <f t="shared" si="2"/>
        <v>6.615384615384615</v>
      </c>
      <c r="G73" s="2" t="s">
        <v>141</v>
      </c>
      <c r="H73" s="4">
        <f>AVERAGE(B2:B75)</f>
        <v>67.25675675675676</v>
      </c>
      <c r="I73" s="3">
        <f>AVERAGE(D2:D75)</f>
        <v>1.2933991683991684</v>
      </c>
      <c r="J73" t="s">
        <v>144</v>
      </c>
    </row>
    <row r="74" spans="1:4" ht="12.75">
      <c r="A74" t="s">
        <v>72</v>
      </c>
      <c r="B74">
        <v>386</v>
      </c>
      <c r="C74" s="9">
        <v>0.078</v>
      </c>
      <c r="D74" s="10">
        <f t="shared" si="2"/>
        <v>7.423076923076923</v>
      </c>
    </row>
    <row r="75" spans="1:9" ht="12.75">
      <c r="A75" t="s">
        <v>22</v>
      </c>
      <c r="B75">
        <v>450</v>
      </c>
      <c r="C75" s="9">
        <v>0.09</v>
      </c>
      <c r="D75" s="10">
        <f t="shared" si="2"/>
        <v>8.653846153846153</v>
      </c>
      <c r="G75" s="2" t="s">
        <v>142</v>
      </c>
      <c r="H75">
        <f>COUNTIF(B2:B75,"&lt;25")</f>
        <v>33</v>
      </c>
      <c r="I75" s="12" t="s">
        <v>213</v>
      </c>
    </row>
    <row r="76" spans="3:9" ht="12.75">
      <c r="C76" s="9"/>
      <c r="D76" s="11"/>
      <c r="G76" s="2" t="s">
        <v>137</v>
      </c>
      <c r="H76">
        <f>COUNTIF(B2:B75,"&gt;=25")</f>
        <v>41</v>
      </c>
      <c r="I76" s="12" t="s">
        <v>213</v>
      </c>
    </row>
    <row r="77" spans="7:9" ht="12.75">
      <c r="G77" s="2" t="s">
        <v>138</v>
      </c>
      <c r="H77">
        <f>COUNTIF(B2:B75,"&gt;=50")</f>
        <v>27</v>
      </c>
      <c r="I77" s="12" t="s">
        <v>213</v>
      </c>
    </row>
    <row r="78" spans="7:9" ht="12.75">
      <c r="G78" s="2" t="s">
        <v>139</v>
      </c>
      <c r="H78">
        <f>COUNTIF(B2:B75,"&gt;=100")</f>
        <v>17</v>
      </c>
      <c r="I78" s="12" t="s">
        <v>213</v>
      </c>
    </row>
  </sheetData>
  <sheetProtection/>
  <conditionalFormatting sqref="B57:B76">
    <cfRule type="cellIs" priority="2" dxfId="1" operator="greaterThanOrEqual" stopIfTrue="1">
      <formula>100</formula>
    </cfRule>
  </conditionalFormatting>
  <conditionalFormatting sqref="B57:B75">
    <cfRule type="cellIs" priority="1" dxfId="0" operator="greaterThan" stopIfTrue="1">
      <formula>100</formula>
    </cfRule>
  </conditionalFormatting>
  <printOptions gridLines="1"/>
  <pageMargins left="0.5" right="0.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zoomScalePageLayoutView="0" workbookViewId="0" topLeftCell="A37">
      <selection activeCell="B46" sqref="B46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1" spans="1:3" ht="25.5">
      <c r="A1" s="1" t="s">
        <v>133</v>
      </c>
      <c r="B1" s="5" t="s">
        <v>132</v>
      </c>
      <c r="C1" s="6" t="s">
        <v>145</v>
      </c>
    </row>
    <row r="2" spans="1:3" ht="12" customHeight="1">
      <c r="A2" t="s">
        <v>105</v>
      </c>
      <c r="B2">
        <v>1</v>
      </c>
      <c r="C2" s="9">
        <v>0</v>
      </c>
    </row>
    <row r="3" spans="1:3" ht="12" customHeight="1">
      <c r="A3" t="s">
        <v>205</v>
      </c>
      <c r="B3">
        <v>1</v>
      </c>
      <c r="C3" s="9">
        <v>0</v>
      </c>
    </row>
    <row r="4" spans="1:3" ht="12" customHeight="1">
      <c r="A4" t="s">
        <v>206</v>
      </c>
      <c r="B4">
        <v>1</v>
      </c>
      <c r="C4" s="9">
        <v>0</v>
      </c>
    </row>
    <row r="5" spans="1:3" ht="12" customHeight="1">
      <c r="A5" t="s">
        <v>207</v>
      </c>
      <c r="B5">
        <v>1</v>
      </c>
      <c r="C5" s="9">
        <v>0</v>
      </c>
    </row>
    <row r="6" spans="1:3" ht="12" customHeight="1">
      <c r="A6" t="s">
        <v>208</v>
      </c>
      <c r="B6">
        <v>3</v>
      </c>
      <c r="C6" s="9">
        <v>0.001</v>
      </c>
    </row>
    <row r="7" spans="1:3" ht="12" customHeight="1">
      <c r="A7" t="s">
        <v>210</v>
      </c>
      <c r="B7">
        <v>3</v>
      </c>
      <c r="C7" s="9">
        <v>0.001</v>
      </c>
    </row>
    <row r="8" spans="1:3" ht="12" customHeight="1">
      <c r="A8" t="s">
        <v>108</v>
      </c>
      <c r="B8">
        <v>4</v>
      </c>
      <c r="C8" s="9">
        <v>0.001</v>
      </c>
    </row>
    <row r="9" spans="1:3" ht="12" customHeight="1">
      <c r="A9" t="s">
        <v>111</v>
      </c>
      <c r="B9">
        <v>4</v>
      </c>
      <c r="C9" s="9">
        <v>0.001</v>
      </c>
    </row>
    <row r="10" spans="1:3" ht="12" customHeight="1">
      <c r="A10" t="s">
        <v>107</v>
      </c>
      <c r="B10">
        <v>5</v>
      </c>
      <c r="C10" s="9">
        <v>0.001</v>
      </c>
    </row>
    <row r="11" spans="1:3" ht="12" customHeight="1">
      <c r="A11" t="s">
        <v>175</v>
      </c>
      <c r="B11">
        <v>6</v>
      </c>
      <c r="C11" s="9">
        <v>0.001</v>
      </c>
    </row>
    <row r="12" spans="1:3" ht="12" customHeight="1">
      <c r="A12" t="s">
        <v>110</v>
      </c>
      <c r="B12">
        <v>6</v>
      </c>
      <c r="C12" s="9">
        <v>0.001</v>
      </c>
    </row>
    <row r="13" spans="1:3" ht="12" customHeight="1">
      <c r="A13" t="s">
        <v>98</v>
      </c>
      <c r="B13">
        <v>7</v>
      </c>
      <c r="C13" s="9">
        <v>0.001</v>
      </c>
    </row>
    <row r="14" spans="1:3" ht="12" customHeight="1">
      <c r="A14" t="s">
        <v>174</v>
      </c>
      <c r="B14">
        <v>8</v>
      </c>
      <c r="C14" s="9">
        <v>0.002</v>
      </c>
    </row>
    <row r="15" spans="1:3" ht="12" customHeight="1">
      <c r="A15" t="s">
        <v>209</v>
      </c>
      <c r="B15">
        <v>8</v>
      </c>
      <c r="C15" s="9">
        <v>0.002</v>
      </c>
    </row>
    <row r="16" spans="1:3" ht="12" customHeight="1">
      <c r="A16" t="s">
        <v>104</v>
      </c>
      <c r="B16">
        <v>9</v>
      </c>
      <c r="C16" s="9">
        <v>0.002</v>
      </c>
    </row>
    <row r="17" spans="1:3" ht="12" customHeight="1">
      <c r="A17" t="s">
        <v>123</v>
      </c>
      <c r="B17">
        <v>10</v>
      </c>
      <c r="C17" s="9">
        <v>0.002</v>
      </c>
    </row>
    <row r="18" spans="1:3" ht="12" customHeight="1">
      <c r="A18" t="s">
        <v>122</v>
      </c>
      <c r="B18">
        <v>11</v>
      </c>
      <c r="C18" s="9">
        <v>0.002</v>
      </c>
    </row>
    <row r="19" spans="1:3" ht="12" customHeight="1">
      <c r="A19" t="s">
        <v>125</v>
      </c>
      <c r="B19">
        <v>12</v>
      </c>
      <c r="C19" s="9">
        <v>0.002</v>
      </c>
    </row>
    <row r="20" spans="1:3" ht="12" customHeight="1">
      <c r="A20" t="s">
        <v>176</v>
      </c>
      <c r="B20">
        <v>13</v>
      </c>
      <c r="C20" s="9">
        <v>0.003</v>
      </c>
    </row>
    <row r="21" spans="1:3" ht="12" customHeight="1">
      <c r="A21" t="s">
        <v>103</v>
      </c>
      <c r="B21">
        <v>22</v>
      </c>
      <c r="C21" s="9">
        <v>0.004</v>
      </c>
    </row>
    <row r="22" spans="1:3" ht="12" customHeight="1">
      <c r="A22" t="s">
        <v>120</v>
      </c>
      <c r="B22">
        <v>22</v>
      </c>
      <c r="C22" s="9">
        <v>0.004</v>
      </c>
    </row>
    <row r="23" spans="1:3" ht="12" customHeight="1">
      <c r="A23" t="s">
        <v>118</v>
      </c>
      <c r="B23">
        <v>25</v>
      </c>
      <c r="C23" s="9">
        <v>0.005</v>
      </c>
    </row>
    <row r="24" spans="1:3" ht="12.75">
      <c r="A24" t="s">
        <v>115</v>
      </c>
      <c r="B24">
        <v>34</v>
      </c>
      <c r="C24" s="9">
        <v>0.007</v>
      </c>
    </row>
    <row r="25" spans="1:3" ht="12.75">
      <c r="A25" t="s">
        <v>106</v>
      </c>
      <c r="B25">
        <v>43</v>
      </c>
      <c r="C25" s="9">
        <v>0.009</v>
      </c>
    </row>
    <row r="26" spans="1:3" ht="12.75">
      <c r="A26" t="s">
        <v>101</v>
      </c>
      <c r="B26">
        <v>46</v>
      </c>
      <c r="C26" s="9">
        <v>0.009</v>
      </c>
    </row>
    <row r="27" spans="1:3" ht="12.75">
      <c r="A27" t="s">
        <v>95</v>
      </c>
      <c r="B27">
        <v>57</v>
      </c>
      <c r="C27" s="9">
        <v>0.011</v>
      </c>
    </row>
    <row r="28" spans="1:3" ht="12.75">
      <c r="A28" t="s">
        <v>119</v>
      </c>
      <c r="B28">
        <v>68</v>
      </c>
      <c r="C28" s="9">
        <v>0.014</v>
      </c>
    </row>
    <row r="29" spans="1:3" ht="12.75">
      <c r="A29" t="s">
        <v>99</v>
      </c>
      <c r="B29">
        <v>76</v>
      </c>
      <c r="C29" s="9">
        <v>0.015</v>
      </c>
    </row>
    <row r="30" spans="1:3" ht="12.75">
      <c r="A30" t="s">
        <v>113</v>
      </c>
      <c r="B30">
        <v>104</v>
      </c>
      <c r="C30" s="9">
        <v>0.021</v>
      </c>
    </row>
    <row r="31" spans="1:3" ht="12.75">
      <c r="A31" t="s">
        <v>94</v>
      </c>
      <c r="B31">
        <v>113</v>
      </c>
      <c r="C31" s="9">
        <v>0.023</v>
      </c>
    </row>
    <row r="32" spans="1:3" ht="12.75">
      <c r="A32" t="s">
        <v>158</v>
      </c>
      <c r="B32">
        <v>154</v>
      </c>
      <c r="C32" s="9">
        <v>0.031</v>
      </c>
    </row>
    <row r="33" spans="1:3" ht="12.75">
      <c r="A33" t="s">
        <v>109</v>
      </c>
      <c r="B33">
        <v>175</v>
      </c>
      <c r="C33" s="9">
        <v>0.035</v>
      </c>
    </row>
    <row r="34" spans="1:3" ht="12.75">
      <c r="A34" t="s">
        <v>117</v>
      </c>
      <c r="B34">
        <v>175</v>
      </c>
      <c r="C34" s="9">
        <v>0.035</v>
      </c>
    </row>
    <row r="35" spans="1:3" ht="12.75">
      <c r="A35" t="s">
        <v>112</v>
      </c>
      <c r="B35">
        <v>177</v>
      </c>
      <c r="C35" s="9">
        <v>0.036</v>
      </c>
    </row>
    <row r="36" spans="1:3" ht="12.75">
      <c r="A36" t="s">
        <v>126</v>
      </c>
      <c r="B36">
        <v>184</v>
      </c>
      <c r="C36" s="9">
        <v>0.037</v>
      </c>
    </row>
    <row r="37" spans="1:3" ht="12.75">
      <c r="A37" t="s">
        <v>96</v>
      </c>
      <c r="B37">
        <v>219</v>
      </c>
      <c r="C37" s="9">
        <v>0.044</v>
      </c>
    </row>
    <row r="38" spans="1:3" ht="12.75">
      <c r="A38" t="s">
        <v>124</v>
      </c>
      <c r="B38">
        <v>265</v>
      </c>
      <c r="C38" s="9">
        <v>0.053</v>
      </c>
    </row>
    <row r="39" spans="1:3" ht="12.75">
      <c r="A39" t="s">
        <v>121</v>
      </c>
      <c r="B39">
        <v>352</v>
      </c>
      <c r="C39" s="9">
        <v>0.071</v>
      </c>
    </row>
    <row r="40" spans="1:3" ht="12.75">
      <c r="A40" t="s">
        <v>102</v>
      </c>
      <c r="B40">
        <v>383</v>
      </c>
      <c r="C40" s="9">
        <v>0.077</v>
      </c>
    </row>
    <row r="41" spans="1:3" ht="12.75">
      <c r="A41" t="s">
        <v>159</v>
      </c>
      <c r="B41">
        <v>519</v>
      </c>
      <c r="C41" s="9">
        <v>0.104</v>
      </c>
    </row>
    <row r="42" spans="1:3" ht="12.75">
      <c r="A42" t="s">
        <v>114</v>
      </c>
      <c r="B42">
        <v>796</v>
      </c>
      <c r="C42" s="9">
        <v>0.16</v>
      </c>
    </row>
    <row r="43" spans="1:3" ht="12.75">
      <c r="A43" t="s">
        <v>100</v>
      </c>
      <c r="B43">
        <v>836</v>
      </c>
      <c r="C43" s="9">
        <v>0.168</v>
      </c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51" spans="1:3" ht="25.5">
      <c r="A51" s="1" t="s">
        <v>136</v>
      </c>
      <c r="B51" s="5" t="s">
        <v>130</v>
      </c>
      <c r="C51" s="6" t="s">
        <v>145</v>
      </c>
    </row>
    <row r="52" spans="1:3" ht="12.75">
      <c r="A52" t="s">
        <v>211</v>
      </c>
      <c r="B52">
        <v>1</v>
      </c>
      <c r="C52" s="9">
        <v>0</v>
      </c>
    </row>
    <row r="53" spans="1:3" ht="12.75">
      <c r="A53" t="s">
        <v>212</v>
      </c>
      <c r="B53">
        <v>2</v>
      </c>
      <c r="C53" s="9">
        <v>0</v>
      </c>
    </row>
    <row r="54" spans="1:3" ht="12.75">
      <c r="A54" t="s">
        <v>108</v>
      </c>
      <c r="B54">
        <v>6</v>
      </c>
      <c r="C54" s="9">
        <v>0.001</v>
      </c>
    </row>
    <row r="55" spans="1:3" ht="12.75">
      <c r="A55" t="s">
        <v>112</v>
      </c>
      <c r="B55">
        <v>7</v>
      </c>
      <c r="C55" s="9">
        <v>0.001</v>
      </c>
    </row>
    <row r="56" spans="1:3" ht="12.75">
      <c r="A56" t="s">
        <v>127</v>
      </c>
      <c r="B56">
        <v>7</v>
      </c>
      <c r="C56" s="9">
        <v>0.001</v>
      </c>
    </row>
    <row r="57" spans="1:3" ht="12.75">
      <c r="A57" t="s">
        <v>103</v>
      </c>
      <c r="B57">
        <v>13</v>
      </c>
      <c r="C57" s="9">
        <v>0.003</v>
      </c>
    </row>
    <row r="58" spans="1:3" ht="12.75">
      <c r="A58" t="s">
        <v>111</v>
      </c>
      <c r="B58">
        <v>14</v>
      </c>
      <c r="C58" s="9">
        <v>0.003</v>
      </c>
    </row>
    <row r="59" spans="1:3" ht="12.75">
      <c r="A59" t="s">
        <v>100</v>
      </c>
      <c r="B59">
        <v>15</v>
      </c>
      <c r="C59" s="9">
        <v>0.003</v>
      </c>
    </row>
    <row r="60" spans="1:3" ht="12.75">
      <c r="A60" t="s">
        <v>116</v>
      </c>
      <c r="B60">
        <v>18</v>
      </c>
      <c r="C60" s="9">
        <v>0.004</v>
      </c>
    </row>
    <row r="61" spans="1:3" ht="12.75">
      <c r="A61" t="s">
        <v>102</v>
      </c>
      <c r="B61">
        <v>22</v>
      </c>
      <c r="C61" s="9">
        <v>0.004</v>
      </c>
    </row>
    <row r="62" spans="1:3" ht="12.75">
      <c r="A62" t="s">
        <v>120</v>
      </c>
      <c r="B62">
        <v>26</v>
      </c>
      <c r="C62" s="9">
        <v>0.005</v>
      </c>
    </row>
    <row r="63" spans="1:3" ht="12.75">
      <c r="A63" t="s">
        <v>96</v>
      </c>
      <c r="B63">
        <v>28</v>
      </c>
      <c r="C63" s="9">
        <v>0.006</v>
      </c>
    </row>
    <row r="64" spans="1:3" ht="12.75">
      <c r="A64" t="s">
        <v>94</v>
      </c>
      <c r="B64">
        <v>46</v>
      </c>
      <c r="C64" s="9">
        <v>0.009</v>
      </c>
    </row>
    <row r="65" spans="1:3" ht="12.75">
      <c r="A65" t="s">
        <v>101</v>
      </c>
      <c r="B65">
        <v>46</v>
      </c>
      <c r="C65" s="9">
        <v>0.009</v>
      </c>
    </row>
    <row r="66" spans="1:3" ht="12.75">
      <c r="A66" t="s">
        <v>109</v>
      </c>
      <c r="B66">
        <v>54</v>
      </c>
      <c r="C66" s="9">
        <v>0.011</v>
      </c>
    </row>
    <row r="67" spans="1:3" ht="12.75">
      <c r="A67" t="s">
        <v>128</v>
      </c>
      <c r="B67">
        <v>65</v>
      </c>
      <c r="C67" s="9">
        <v>0.013</v>
      </c>
    </row>
    <row r="68" spans="1:3" ht="12.75">
      <c r="A68" t="s">
        <v>97</v>
      </c>
      <c r="B68">
        <v>75</v>
      </c>
      <c r="C68" s="9">
        <v>0.015</v>
      </c>
    </row>
    <row r="69" spans="1:3" ht="12.75">
      <c r="A69" t="s">
        <v>158</v>
      </c>
      <c r="B69">
        <v>78</v>
      </c>
      <c r="C69" s="9">
        <v>0.016</v>
      </c>
    </row>
    <row r="70" spans="1:3" ht="12.75">
      <c r="A70" t="s">
        <v>99</v>
      </c>
      <c r="B70">
        <v>298</v>
      </c>
      <c r="C70" s="9">
        <v>0.06</v>
      </c>
    </row>
    <row r="71" spans="1:3" ht="12.75">
      <c r="A71" t="s">
        <v>95</v>
      </c>
      <c r="B71">
        <v>303</v>
      </c>
      <c r="C71" s="9">
        <v>0.061</v>
      </c>
    </row>
    <row r="72" spans="1:3" ht="12.75">
      <c r="A72" t="s">
        <v>114</v>
      </c>
      <c r="B72">
        <v>317</v>
      </c>
      <c r="C72" s="9">
        <v>0.064</v>
      </c>
    </row>
    <row r="73" spans="1:3" ht="12.75">
      <c r="A73" t="s">
        <v>107</v>
      </c>
      <c r="B73">
        <v>547</v>
      </c>
      <c r="C73" s="9">
        <v>0.11</v>
      </c>
    </row>
    <row r="74" spans="1:3" ht="12.75">
      <c r="A74" t="s">
        <v>159</v>
      </c>
      <c r="B74">
        <v>2989</v>
      </c>
      <c r="C74" s="9">
        <v>0.601</v>
      </c>
    </row>
    <row r="75" ht="12.75">
      <c r="C75" s="9"/>
    </row>
  </sheetData>
  <sheetProtection/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2006-07-07T18:41:12Z</cp:lastPrinted>
  <dcterms:created xsi:type="dcterms:W3CDTF">2003-02-14T00:47:45Z</dcterms:created>
  <dcterms:modified xsi:type="dcterms:W3CDTF">2010-07-07T17:27:22Z</dcterms:modified>
  <cp:category/>
  <cp:version/>
  <cp:contentType/>
  <cp:contentStatus/>
</cp:coreProperties>
</file>