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240" windowHeight="8625" activeTab="0"/>
  </bookViews>
  <sheets>
    <sheet name="Requestors" sheetId="1" r:id="rId1"/>
    <sheet name="Lenders" sheetId="2" r:id="rId2"/>
    <sheet name="By Country" sheetId="3" r:id="rId3"/>
    <sheet name="Net Lend Borrow" sheetId="4" r:id="rId4"/>
  </sheets>
  <definedNames/>
  <calcPr fullCalcOnLoad="1"/>
</workbook>
</file>

<file path=xl/sharedStrings.xml><?xml version="1.0" encoding="utf-8"?>
<sst xmlns="http://schemas.openxmlformats.org/spreadsheetml/2006/main" count="408" uniqueCount="193">
  <si>
    <t>of 101 libraries</t>
  </si>
  <si>
    <t>BodegaMarLab</t>
  </si>
  <si>
    <t>CABRILLO</t>
  </si>
  <si>
    <t>CROCotedIvoire</t>
  </si>
  <si>
    <t>DFONewfoundland</t>
  </si>
  <si>
    <t>ErnstMayrMCZ</t>
  </si>
  <si>
    <t>FishDepGambia</t>
  </si>
  <si>
    <t>ICES</t>
  </si>
  <si>
    <t>ICML-UNAM</t>
  </si>
  <si>
    <t>IDFPVCHILE</t>
  </si>
  <si>
    <t>IFREMERBrest</t>
  </si>
  <si>
    <t>INAHINAMozambique</t>
  </si>
  <si>
    <t>INOCAREcuador</t>
  </si>
  <si>
    <t>InstBiolSouthSeas</t>
  </si>
  <si>
    <t>INTECMAR</t>
  </si>
  <si>
    <t>IrelandCentFishBrd</t>
  </si>
  <si>
    <t>Lamontagne</t>
  </si>
  <si>
    <t>MARINSTLIBIRELAND</t>
  </si>
  <si>
    <t>MinFishMarResNamibia</t>
  </si>
  <si>
    <t>MOFTONGA</t>
  </si>
  <si>
    <t>MusOceanMonaco</t>
  </si>
  <si>
    <t>NatCentMarResGreece</t>
  </si>
  <si>
    <t>RupAcadCtrMarSci</t>
  </si>
  <si>
    <t>SkidawayIO</t>
  </si>
  <si>
    <t>Terramare</t>
  </si>
  <si>
    <t>UEcosisAquat</t>
  </si>
  <si>
    <t>UNCChapelHillIMS</t>
  </si>
  <si>
    <t>UnityCollege</t>
  </si>
  <si>
    <t>UnivAustralChile</t>
  </si>
  <si>
    <t>USoPacMarStudies</t>
  </si>
  <si>
    <t>CIAPSNECV</t>
  </si>
  <si>
    <t>NEFSC</t>
  </si>
  <si>
    <t>NIFFRNigeria</t>
  </si>
  <si>
    <t>PanamaCanalAuth</t>
  </si>
  <si>
    <t>PellMarineSciLib</t>
  </si>
  <si>
    <t>PIASA</t>
  </si>
  <si>
    <t>UConnAveryPt</t>
  </si>
  <si>
    <t>of 69 libraries</t>
  </si>
  <si>
    <t>Cote d Ivoire</t>
  </si>
  <si>
    <t>CROATIA</t>
  </si>
  <si>
    <t>Ecuador</t>
  </si>
  <si>
    <t>Fiji</t>
  </si>
  <si>
    <t>Greece</t>
  </si>
  <si>
    <t>Ireland</t>
  </si>
  <si>
    <t>Israel</t>
  </si>
  <si>
    <t>Kenya</t>
  </si>
  <si>
    <t>Monaco</t>
  </si>
  <si>
    <t>Mozambique</t>
  </si>
  <si>
    <t>Namibia</t>
  </si>
  <si>
    <t>Spain</t>
  </si>
  <si>
    <t>Tonga</t>
  </si>
  <si>
    <t>Ukraine</t>
  </si>
  <si>
    <t>Nigeria</t>
  </si>
  <si>
    <t>Panama</t>
  </si>
  <si>
    <t>Lending Library</t>
  </si>
  <si>
    <t>Requests Received</t>
  </si>
  <si>
    <t>AIMS</t>
  </si>
  <si>
    <t>CalifAcadSci</t>
  </si>
  <si>
    <t>CIBNOR</t>
  </si>
  <si>
    <t>CIEAMER</t>
  </si>
  <si>
    <t>CRITFC</t>
  </si>
  <si>
    <t>CSIROMarLab</t>
  </si>
  <si>
    <t>CSUMB</t>
  </si>
  <si>
    <t>DukeU</t>
  </si>
  <si>
    <t>FisheriesWA</t>
  </si>
  <si>
    <t>FloridaMarResInst</t>
  </si>
  <si>
    <t>Gunter</t>
  </si>
  <si>
    <t>HatfieldMarSci</t>
  </si>
  <si>
    <t>HBOI</t>
  </si>
  <si>
    <t>HMS</t>
  </si>
  <si>
    <t>HonoluluSWF</t>
  </si>
  <si>
    <t>LaJollaSWF</t>
  </si>
  <si>
    <t>LouisianaUMarCons</t>
  </si>
  <si>
    <t>MBLWHOI</t>
  </si>
  <si>
    <t>MiamiNOAA</t>
  </si>
  <si>
    <t>MoteMarine</t>
  </si>
  <si>
    <t>NMFSAukeBay</t>
  </si>
  <si>
    <t>NMFSNatMarMammal</t>
  </si>
  <si>
    <t>NMFSSantaCruz</t>
  </si>
  <si>
    <t>NOAABeaufort</t>
  </si>
  <si>
    <t>NOAACentral</t>
  </si>
  <si>
    <t>NOVA</t>
  </si>
  <si>
    <t>OIMB</t>
  </si>
  <si>
    <t>Rosenstiel</t>
  </si>
  <si>
    <t>SCarolinaDNR</t>
  </si>
  <si>
    <t>Scripps</t>
  </si>
  <si>
    <t>SeattleNWF</t>
  </si>
  <si>
    <t>TexasAMUGalveston</t>
  </si>
  <si>
    <t>UFloridaDigLib</t>
  </si>
  <si>
    <t>UHawaii</t>
  </si>
  <si>
    <t>UMCES</t>
  </si>
  <si>
    <t>VIMS</t>
  </si>
  <si>
    <t>Borrowing Library</t>
  </si>
  <si>
    <t>Items Requested</t>
  </si>
  <si>
    <t>BermudaBiolSta</t>
  </si>
  <si>
    <t>CEFAS</t>
  </si>
  <si>
    <t>ChileanNavy</t>
  </si>
  <si>
    <t>CIAD</t>
  </si>
  <si>
    <t>CICIMAR</t>
  </si>
  <si>
    <t>DanishIFish</t>
  </si>
  <si>
    <t>DFAIOS</t>
  </si>
  <si>
    <t>DFOMarshall</t>
  </si>
  <si>
    <t>FAOFisheriesBranch</t>
  </si>
  <si>
    <t>GrBarrierReefMPA</t>
  </si>
  <si>
    <t>Hafro</t>
  </si>
  <si>
    <t>INIDEP</t>
  </si>
  <si>
    <t>NatInstOceanIndia</t>
  </si>
  <si>
    <t>NIWA</t>
  </si>
  <si>
    <t>NOAASeattleReg</t>
  </si>
  <si>
    <t>NOAASEFC</t>
  </si>
  <si>
    <t>NorthSeaCentre</t>
  </si>
  <si>
    <t>NSWFishResInst</t>
  </si>
  <si>
    <t>SAIAB</t>
  </si>
  <si>
    <t>SeychellesFishing</t>
  </si>
  <si>
    <t>UNAMIMSL</t>
  </si>
  <si>
    <t>Uvalparaiso</t>
  </si>
  <si>
    <t>VLIZ</t>
  </si>
  <si>
    <t>LeslieSavage</t>
  </si>
  <si>
    <t>DFAPBS</t>
  </si>
  <si>
    <t>Gilchrist</t>
  </si>
  <si>
    <t>UMassDartmouth</t>
  </si>
  <si>
    <t>Borrowing Libraries</t>
  </si>
  <si>
    <t>Argentina</t>
  </si>
  <si>
    <t>Australia</t>
  </si>
  <si>
    <t>Belgium</t>
  </si>
  <si>
    <t>Bermuda</t>
  </si>
  <si>
    <t>Canada</t>
  </si>
  <si>
    <t>Chile</t>
  </si>
  <si>
    <t>Denmark</t>
  </si>
  <si>
    <t>Germany</t>
  </si>
  <si>
    <t>Iceland</t>
  </si>
  <si>
    <t>India</t>
  </si>
  <si>
    <t>Italy</t>
  </si>
  <si>
    <t>Mexico</t>
  </si>
  <si>
    <t>New Zealand</t>
  </si>
  <si>
    <t>Seychelles</t>
  </si>
  <si>
    <t>South Africa</t>
  </si>
  <si>
    <t>Median</t>
  </si>
  <si>
    <t>Average</t>
  </si>
  <si>
    <t>Lending Libraries</t>
  </si>
  <si>
    <t>25 or more requests</t>
  </si>
  <si>
    <t>50 or more requests</t>
  </si>
  <si>
    <t>100 or more requests</t>
  </si>
  <si>
    <t>Median number of requests</t>
  </si>
  <si>
    <t>Average number of requests</t>
  </si>
  <si>
    <t>Fewer than 25 requests</t>
  </si>
  <si>
    <t>Requests per Week</t>
  </si>
  <si>
    <t>per week</t>
  </si>
  <si>
    <t>AcuarioNCuba</t>
  </si>
  <si>
    <t>CEMAREUK</t>
  </si>
  <si>
    <t>CICESE</t>
  </si>
  <si>
    <t>InstBosbouw</t>
  </si>
  <si>
    <t>MossLandingMBARI</t>
  </si>
  <si>
    <t>Sanibel</t>
  </si>
  <si>
    <t>SPCNewCaledonia</t>
  </si>
  <si>
    <t>UABCMX</t>
  </si>
  <si>
    <t>Wegener</t>
  </si>
  <si>
    <t>WorldFish_Phil</t>
  </si>
  <si>
    <t>BedfordIO</t>
  </si>
  <si>
    <t>KenyaMarFish</t>
  </si>
  <si>
    <t>NatSeaGrantDep</t>
  </si>
  <si>
    <t>Colombia</t>
  </si>
  <si>
    <t>Cuba</t>
  </si>
  <si>
    <t>France</t>
  </si>
  <si>
    <t>New Caledonia</t>
  </si>
  <si>
    <t>Philippines</t>
  </si>
  <si>
    <t>Lending Requests Received</t>
  </si>
  <si>
    <t>Borrowing Requests Sent</t>
  </si>
  <si>
    <t>Net Borrowing to Lending</t>
  </si>
  <si>
    <t>:</t>
  </si>
  <si>
    <t>to</t>
  </si>
  <si>
    <t>Ratio of Lending</t>
  </si>
  <si>
    <t>Borrowing</t>
  </si>
  <si>
    <t>Blue or pink = more than 1 per week</t>
  </si>
  <si>
    <t>Green = heavy net lenders</t>
  </si>
  <si>
    <t>Yellow = heavy net borrowers</t>
  </si>
  <si>
    <t>CMFRIIndia</t>
  </si>
  <si>
    <t>EstonianMarineInst</t>
  </si>
  <si>
    <t>IFMGEOMAR</t>
  </si>
  <si>
    <t>IFROIran</t>
  </si>
  <si>
    <t>INSTMTunisia</t>
  </si>
  <si>
    <t>MAXPLANCKTrial</t>
  </si>
  <si>
    <t>USFWSCarlsbad</t>
  </si>
  <si>
    <t>INVEMARColombia</t>
  </si>
  <si>
    <t>RudBosInstLib</t>
  </si>
  <si>
    <t>UOIOCV</t>
  </si>
  <si>
    <t>Estonia</t>
  </si>
  <si>
    <t>Iran</t>
  </si>
  <si>
    <t>Tunisia</t>
  </si>
  <si>
    <t>U.S.A.</t>
  </si>
  <si>
    <t>United Kingdom</t>
  </si>
  <si>
    <t>Percent</t>
  </si>
  <si>
    <t>Venezuela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</si>
</sst>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0.000000"/>
    <numFmt numFmtId="171" formatCode="0.00000"/>
  </numFmts>
  <fonts count="1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5.75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0"/>
    </font>
    <font>
      <b/>
      <sz val="12"/>
      <name val="Arial"/>
      <family val="0"/>
    </font>
    <font>
      <sz val="14.75"/>
      <name val="Arial"/>
      <family val="0"/>
    </font>
    <font>
      <b/>
      <sz val="17.75"/>
      <name val="Arial"/>
      <family val="0"/>
    </font>
    <font>
      <sz val="10.75"/>
      <name val="Arial"/>
      <family val="0"/>
    </font>
    <font>
      <sz val="8.5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2" fillId="0" borderId="1" xfId="20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wrapText="1"/>
    </xf>
    <xf numFmtId="10" fontId="0" fillId="0" borderId="1" xfId="0" applyNumberFormat="1" applyBorder="1" applyAlignment="1">
      <alignment wrapText="1"/>
    </xf>
    <xf numFmtId="10" fontId="0" fillId="2" borderId="1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ont>
        <color auto="1"/>
      </font>
      <fill>
        <patternFill>
          <bgColor rgb="FFFFFF99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CCFFCC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IAMSLIC Borrowing Requests 2005 - 2006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0015"/>
          <c:w val="0.96575"/>
          <c:h val="0.995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Requestors!$B$1</c:f>
              <c:strCache>
                <c:ptCount val="1"/>
                <c:pt idx="0">
                  <c:v>Items Requested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Requestors!$A$2:$A$102</c:f>
              <c:strCache/>
            </c:strRef>
          </c:cat>
          <c:val>
            <c:numRef>
              <c:f>Requestors!$B$2:$B$102</c:f>
              <c:numCache/>
            </c:numRef>
          </c:val>
          <c:shape val="box"/>
        </c:ser>
        <c:shape val="box"/>
        <c:axId val="65446741"/>
        <c:axId val="52149758"/>
      </c:bar3DChart>
      <c:catAx>
        <c:axId val="65446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49758"/>
        <c:crosses val="autoZero"/>
        <c:auto val="1"/>
        <c:lblOffset val="100"/>
        <c:tickLblSkip val="1"/>
        <c:noMultiLvlLbl val="0"/>
      </c:catAx>
      <c:valAx>
        <c:axId val="52149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Fourth Year Requests n=2741</a:t>
                </a:r>
              </a:p>
            </c:rich>
          </c:tx>
          <c:layout>
            <c:manualLayout>
              <c:xMode val="factor"/>
              <c:yMode val="factor"/>
              <c:x val="-0.08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4674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IAMSLIC Lending 2005 - 2006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5725"/>
          <c:w val="0.96625"/>
          <c:h val="0.93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Lenders!$B$2</c:f>
              <c:strCache>
                <c:ptCount val="1"/>
                <c:pt idx="0">
                  <c:v>Requests Received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Lenders!$A$3:$A$70</c:f>
              <c:strCache/>
            </c:strRef>
          </c:cat>
          <c:val>
            <c:numRef>
              <c:f>Lenders!$B$3:$B$70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hape val="box"/>
        </c:ser>
        <c:shape val="box"/>
        <c:axId val="66694639"/>
        <c:axId val="63380840"/>
      </c:bar3DChart>
      <c:catAx>
        <c:axId val="66694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3380840"/>
        <c:crosses val="autoZero"/>
        <c:auto val="1"/>
        <c:lblOffset val="100"/>
        <c:tickLblSkip val="1"/>
        <c:noMultiLvlLbl val="0"/>
      </c:catAx>
      <c:valAx>
        <c:axId val="63380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Fourth Year Requests n=2741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9463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Borrowing Requests by Country 2005 - 2006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'By Country'!$B$2</c:f>
              <c:strCache>
                <c:ptCount val="1"/>
                <c:pt idx="0">
                  <c:v>Items Requested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Country'!$A$3:$A$41</c:f>
              <c:strCache/>
            </c:strRef>
          </c:cat>
          <c:val>
            <c:numRef>
              <c:f>'By Country'!$B$3:$B$41</c:f>
              <c:numCache/>
            </c:numRef>
          </c:val>
        </c:ser>
        <c:overlap val="100"/>
        <c:axId val="33556649"/>
        <c:axId val="33574386"/>
      </c:barChart>
      <c:catAx>
        <c:axId val="33556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574386"/>
        <c:crosses val="autoZero"/>
        <c:auto val="1"/>
        <c:lblOffset val="100"/>
        <c:tickLblSkip val="1"/>
        <c:noMultiLvlLbl val="0"/>
      </c:catAx>
      <c:valAx>
        <c:axId val="335743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556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Requests Received by Country 2005 - 2006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'By Country'!$B$45</c:f>
              <c:strCache>
                <c:ptCount val="1"/>
                <c:pt idx="0">
                  <c:v>Requests Received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Country'!$A$46:$A$63</c:f>
              <c:strCache/>
            </c:strRef>
          </c:cat>
          <c:val>
            <c:numRef>
              <c:f>'By Country'!$B$46:$B$63</c:f>
              <c:numCache/>
            </c:numRef>
          </c:val>
        </c:ser>
        <c:overlap val="100"/>
        <c:axId val="33734019"/>
        <c:axId val="35170716"/>
      </c:barChart>
      <c:catAx>
        <c:axId val="33734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170716"/>
        <c:crosses val="autoZero"/>
        <c:auto val="1"/>
        <c:lblOffset val="100"/>
        <c:tickLblSkip val="1"/>
        <c:noMultiLvlLbl val="0"/>
      </c:catAx>
      <c:valAx>
        <c:axId val="351707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734019"/>
        <c:crossesAt val="1"/>
        <c:crossBetween val="between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28575</xdr:rowOff>
    </xdr:from>
    <xdr:to>
      <xdr:col>13</xdr:col>
      <xdr:colOff>342900</xdr:colOff>
      <xdr:row>90</xdr:row>
      <xdr:rowOff>28575</xdr:rowOff>
    </xdr:to>
    <xdr:graphicFrame>
      <xdr:nvGraphicFramePr>
        <xdr:cNvPr id="1" name="Chart 1"/>
        <xdr:cNvGraphicFramePr/>
      </xdr:nvGraphicFramePr>
      <xdr:xfrm>
        <a:off x="3524250" y="28575"/>
        <a:ext cx="5686425" cy="1474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28575</xdr:rowOff>
    </xdr:from>
    <xdr:to>
      <xdr:col>14</xdr:col>
      <xdr:colOff>0</xdr:colOff>
      <xdr:row>59</xdr:row>
      <xdr:rowOff>104775</xdr:rowOff>
    </xdr:to>
    <xdr:graphicFrame>
      <xdr:nvGraphicFramePr>
        <xdr:cNvPr id="1" name="Chart 1"/>
        <xdr:cNvGraphicFramePr/>
      </xdr:nvGraphicFramePr>
      <xdr:xfrm>
        <a:off x="3457575" y="28575"/>
        <a:ext cx="6000750" cy="978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</xdr:row>
      <xdr:rowOff>9525</xdr:rowOff>
    </xdr:from>
    <xdr:to>
      <xdr:col>14</xdr:col>
      <xdr:colOff>123825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2495550" y="171450"/>
        <a:ext cx="667702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44</xdr:row>
      <xdr:rowOff>9525</xdr:rowOff>
    </xdr:from>
    <xdr:to>
      <xdr:col>14</xdr:col>
      <xdr:colOff>142875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2495550" y="7086600"/>
        <a:ext cx="66960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brary.csumb.edu/iamslic/ill/getname.php?req_lib_id=AcuarioNCuba" TargetMode="External" /><Relationship Id="rId2" Type="http://schemas.openxmlformats.org/officeDocument/2006/relationships/hyperlink" Target="http://library.csumb.edu/iamslic/ill/getname.php?req_lib_id=AIMS" TargetMode="External" /><Relationship Id="rId3" Type="http://schemas.openxmlformats.org/officeDocument/2006/relationships/hyperlink" Target="http://library.csumb.edu/iamslic/ill/getname.php?req_lib_id=BedfordIO" TargetMode="External" /><Relationship Id="rId4" Type="http://schemas.openxmlformats.org/officeDocument/2006/relationships/hyperlink" Target="http://library.csumb.edu/iamslic/ill/getname.php?req_lib_id=BermudaBiolSta" TargetMode="External" /><Relationship Id="rId5" Type="http://schemas.openxmlformats.org/officeDocument/2006/relationships/hyperlink" Target="http://library.csumb.edu/iamslic/ill/getname.php?req_lib_id=BodegaMarLab" TargetMode="External" /><Relationship Id="rId6" Type="http://schemas.openxmlformats.org/officeDocument/2006/relationships/hyperlink" Target="http://library.csumb.edu/iamslic/ill/getname.php?req_lib_id=CABRILLO" TargetMode="External" /><Relationship Id="rId7" Type="http://schemas.openxmlformats.org/officeDocument/2006/relationships/hyperlink" Target="http://library.csumb.edu/iamslic/ill/getname.php?req_lib_id=CalifAcadSci" TargetMode="External" /><Relationship Id="rId8" Type="http://schemas.openxmlformats.org/officeDocument/2006/relationships/hyperlink" Target="http://library.csumb.edu/iamslic/ill/getname.php?req_lib_id=CEFAS" TargetMode="External" /><Relationship Id="rId9" Type="http://schemas.openxmlformats.org/officeDocument/2006/relationships/hyperlink" Target="http://library.csumb.edu/iamslic/ill/getname.php?req_lib_id=CEMAREUK" TargetMode="External" /><Relationship Id="rId10" Type="http://schemas.openxmlformats.org/officeDocument/2006/relationships/hyperlink" Target="http://library.csumb.edu/iamslic/ill/getname.php?req_lib_id=ChileanNavy" TargetMode="External" /><Relationship Id="rId11" Type="http://schemas.openxmlformats.org/officeDocument/2006/relationships/hyperlink" Target="http://library.csumb.edu/iamslic/ill/getname.php?req_lib_id=CIAD" TargetMode="External" /><Relationship Id="rId12" Type="http://schemas.openxmlformats.org/officeDocument/2006/relationships/hyperlink" Target="http://library.csumb.edu/iamslic/ill/getname.php?req_lib_id=CIBNOR" TargetMode="External" /><Relationship Id="rId13" Type="http://schemas.openxmlformats.org/officeDocument/2006/relationships/hyperlink" Target="http://library.csumb.edu/iamslic/ill/getname.php?req_lib_id=CICESE" TargetMode="External" /><Relationship Id="rId14" Type="http://schemas.openxmlformats.org/officeDocument/2006/relationships/hyperlink" Target="http://library.csumb.edu/iamslic/ill/getname.php?req_lib_id=CICIMAR" TargetMode="External" /><Relationship Id="rId15" Type="http://schemas.openxmlformats.org/officeDocument/2006/relationships/hyperlink" Target="http://library.csumb.edu/iamslic/ill/getname.php?req_lib_id=CIEAMER" TargetMode="External" /><Relationship Id="rId16" Type="http://schemas.openxmlformats.org/officeDocument/2006/relationships/hyperlink" Target="http://library.csumb.edu/iamslic/ill/getname.php?req_lib_id=CMFRIIndia" TargetMode="External" /><Relationship Id="rId17" Type="http://schemas.openxmlformats.org/officeDocument/2006/relationships/hyperlink" Target="http://library.csumb.edu/iamslic/ill/getname.php?req_lib_id=CROCotedIvoire" TargetMode="External" /><Relationship Id="rId18" Type="http://schemas.openxmlformats.org/officeDocument/2006/relationships/hyperlink" Target="http://library.csumb.edu/iamslic/ill/getname.php?req_lib_id=CSIROMarLab" TargetMode="External" /><Relationship Id="rId19" Type="http://schemas.openxmlformats.org/officeDocument/2006/relationships/hyperlink" Target="http://library.csumb.edu/iamslic/ill/getname.php?req_lib_id=CSUMB" TargetMode="External" /><Relationship Id="rId20" Type="http://schemas.openxmlformats.org/officeDocument/2006/relationships/hyperlink" Target="http://library.csumb.edu/iamslic/ill/getname.php?req_lib_id=DanishIFish" TargetMode="External" /><Relationship Id="rId21" Type="http://schemas.openxmlformats.org/officeDocument/2006/relationships/hyperlink" Target="http://library.csumb.edu/iamslic/ill/getname.php?req_lib_id=DFAIOS" TargetMode="External" /><Relationship Id="rId22" Type="http://schemas.openxmlformats.org/officeDocument/2006/relationships/hyperlink" Target="http://library.csumb.edu/iamslic/ill/getname.php?req_lib_id=DFAPBS" TargetMode="External" /><Relationship Id="rId23" Type="http://schemas.openxmlformats.org/officeDocument/2006/relationships/hyperlink" Target="http://library.csumb.edu/iamslic/ill/getname.php?req_lib_id=DFOMarshall" TargetMode="External" /><Relationship Id="rId24" Type="http://schemas.openxmlformats.org/officeDocument/2006/relationships/hyperlink" Target="http://library.csumb.edu/iamslic/ill/getname.php?req_lib_id=DFONewfoundland" TargetMode="External" /><Relationship Id="rId25" Type="http://schemas.openxmlformats.org/officeDocument/2006/relationships/hyperlink" Target="http://library.csumb.edu/iamslic/ill/getname.php?req_lib_id=DukeU" TargetMode="External" /><Relationship Id="rId26" Type="http://schemas.openxmlformats.org/officeDocument/2006/relationships/hyperlink" Target="http://library.csumb.edu/iamslic/ill/getname.php?req_lib_id=ErnstMayrMCZ" TargetMode="External" /><Relationship Id="rId27" Type="http://schemas.openxmlformats.org/officeDocument/2006/relationships/hyperlink" Target="http://library.csumb.edu/iamslic/ill/getname.php?req_lib_id=EstonianMarineInst" TargetMode="External" /><Relationship Id="rId28" Type="http://schemas.openxmlformats.org/officeDocument/2006/relationships/hyperlink" Target="http://library.csumb.edu/iamslic/ill/getname.php?req_lib_id=FishDepGambia" TargetMode="External" /><Relationship Id="rId29" Type="http://schemas.openxmlformats.org/officeDocument/2006/relationships/hyperlink" Target="http://library.csumb.edu/iamslic/ill/getname.php?req_lib_id=FisheriesWA" TargetMode="External" /><Relationship Id="rId30" Type="http://schemas.openxmlformats.org/officeDocument/2006/relationships/hyperlink" Target="http://library.csumb.edu/iamslic/ill/getname.php?req_lib_id=FloridaMarResInst" TargetMode="External" /><Relationship Id="rId31" Type="http://schemas.openxmlformats.org/officeDocument/2006/relationships/hyperlink" Target="http://library.csumb.edu/iamslic/ill/getname.php?req_lib_id=Gilchrist" TargetMode="External" /><Relationship Id="rId32" Type="http://schemas.openxmlformats.org/officeDocument/2006/relationships/hyperlink" Target="http://library.csumb.edu/iamslic/ill/getname.php?req_lib_id=GrBarrierReefMPA" TargetMode="External" /><Relationship Id="rId33" Type="http://schemas.openxmlformats.org/officeDocument/2006/relationships/hyperlink" Target="http://library.csumb.edu/iamslic/ill/getname.php?req_lib_id=Gunter" TargetMode="External" /><Relationship Id="rId34" Type="http://schemas.openxmlformats.org/officeDocument/2006/relationships/hyperlink" Target="http://library.csumb.edu/iamslic/ill/getname.php?req_lib_id=Hafro" TargetMode="External" /><Relationship Id="rId35" Type="http://schemas.openxmlformats.org/officeDocument/2006/relationships/hyperlink" Target="http://library.csumb.edu/iamslic/ill/getname.php?req_lib_id=HatfieldMarSci" TargetMode="External" /><Relationship Id="rId36" Type="http://schemas.openxmlformats.org/officeDocument/2006/relationships/hyperlink" Target="http://library.csumb.edu/iamslic/ill/getname.php?req_lib_id=HBOI" TargetMode="External" /><Relationship Id="rId37" Type="http://schemas.openxmlformats.org/officeDocument/2006/relationships/hyperlink" Target="http://library.csumb.edu/iamslic/ill/getname.php?req_lib_id=HMS" TargetMode="External" /><Relationship Id="rId38" Type="http://schemas.openxmlformats.org/officeDocument/2006/relationships/hyperlink" Target="http://library.csumb.edu/iamslic/ill/getname.php?req_lib_id=ICES" TargetMode="External" /><Relationship Id="rId39" Type="http://schemas.openxmlformats.org/officeDocument/2006/relationships/hyperlink" Target="http://library.csumb.edu/iamslic/ill/getname.php?req_lib_id=ICML-UNAM" TargetMode="External" /><Relationship Id="rId40" Type="http://schemas.openxmlformats.org/officeDocument/2006/relationships/hyperlink" Target="http://library.csumb.edu/iamslic/ill/getname.php?req_lib_id=IDFPVCHILE" TargetMode="External" /><Relationship Id="rId41" Type="http://schemas.openxmlformats.org/officeDocument/2006/relationships/hyperlink" Target="http://library.csumb.edu/iamslic/ill/getname.php?req_lib_id=IFMGEOMAR" TargetMode="External" /><Relationship Id="rId42" Type="http://schemas.openxmlformats.org/officeDocument/2006/relationships/hyperlink" Target="http://library.csumb.edu/iamslic/ill/getname.php?req_lib_id=IFREMERBrest" TargetMode="External" /><Relationship Id="rId43" Type="http://schemas.openxmlformats.org/officeDocument/2006/relationships/hyperlink" Target="http://library.csumb.edu/iamslic/ill/getname.php?req_lib_id=IFROIran" TargetMode="External" /><Relationship Id="rId44" Type="http://schemas.openxmlformats.org/officeDocument/2006/relationships/hyperlink" Target="http://library.csumb.edu/iamslic/ill/getname.php?req_lib_id=INAHINAMozambique" TargetMode="External" /><Relationship Id="rId45" Type="http://schemas.openxmlformats.org/officeDocument/2006/relationships/hyperlink" Target="http://library.csumb.edu/iamslic/ill/getname.php?req_lib_id=INIDEP" TargetMode="External" /><Relationship Id="rId46" Type="http://schemas.openxmlformats.org/officeDocument/2006/relationships/hyperlink" Target="http://library.csumb.edu/iamslic/ill/getname.php?req_lib_id=INOCAREcuador" TargetMode="External" /><Relationship Id="rId47" Type="http://schemas.openxmlformats.org/officeDocument/2006/relationships/hyperlink" Target="http://library.csumb.edu/iamslic/ill/getname.php?req_lib_id=InstBiolSouthSeas" TargetMode="External" /><Relationship Id="rId48" Type="http://schemas.openxmlformats.org/officeDocument/2006/relationships/hyperlink" Target="http://library.csumb.edu/iamslic/ill/getname.php?req_lib_id=InstBosbouw" TargetMode="External" /><Relationship Id="rId49" Type="http://schemas.openxmlformats.org/officeDocument/2006/relationships/hyperlink" Target="http://library.csumb.edu/iamslic/ill/getname.php?req_lib_id=INSTMTunisia" TargetMode="External" /><Relationship Id="rId50" Type="http://schemas.openxmlformats.org/officeDocument/2006/relationships/hyperlink" Target="http://library.csumb.edu/iamslic/ill/getname.php?req_lib_id=INTECMAR" TargetMode="External" /><Relationship Id="rId51" Type="http://schemas.openxmlformats.org/officeDocument/2006/relationships/hyperlink" Target="http://library.csumb.edu/iamslic/ill/getname.php?req_lib_id=INVEMARColombia" TargetMode="External" /><Relationship Id="rId52" Type="http://schemas.openxmlformats.org/officeDocument/2006/relationships/hyperlink" Target="http://library.csumb.edu/iamslic/ill/getname.php?req_lib_id=IrelandCentFishBrd" TargetMode="External" /><Relationship Id="rId53" Type="http://schemas.openxmlformats.org/officeDocument/2006/relationships/hyperlink" Target="http://library.csumb.edu/iamslic/ill/getname.php?req_lib_id=KenyaMarFish" TargetMode="External" /><Relationship Id="rId54" Type="http://schemas.openxmlformats.org/officeDocument/2006/relationships/hyperlink" Target="http://library.csumb.edu/iamslic/ill/getname.php?req_lib_id=LaJollaSWF" TargetMode="External" /><Relationship Id="rId55" Type="http://schemas.openxmlformats.org/officeDocument/2006/relationships/hyperlink" Target="http://library.csumb.edu/iamslic/ill/getname.php?req_lib_id=Lamontagne" TargetMode="External" /><Relationship Id="rId56" Type="http://schemas.openxmlformats.org/officeDocument/2006/relationships/hyperlink" Target="http://library.csumb.edu/iamslic/ill/getname.php?req_lib_id=LouisianaUMarCons" TargetMode="External" /><Relationship Id="rId57" Type="http://schemas.openxmlformats.org/officeDocument/2006/relationships/hyperlink" Target="http://library.csumb.edu/iamslic/ill/getname.php?req_lib_id=MARINSTLIBIRELAND" TargetMode="External" /><Relationship Id="rId58" Type="http://schemas.openxmlformats.org/officeDocument/2006/relationships/hyperlink" Target="http://library.csumb.edu/iamslic/ill/getname.php?req_lib_id=MAXPLANCKTrial" TargetMode="External" /><Relationship Id="rId59" Type="http://schemas.openxmlformats.org/officeDocument/2006/relationships/hyperlink" Target="http://library.csumb.edu/iamslic/ill/getname.php?req_lib_id=MBLWHOI" TargetMode="External" /><Relationship Id="rId60" Type="http://schemas.openxmlformats.org/officeDocument/2006/relationships/hyperlink" Target="http://library.csumb.edu/iamslic/ill/getname.php?req_lib_id=MinFishMarResNamibia" TargetMode="External" /><Relationship Id="rId61" Type="http://schemas.openxmlformats.org/officeDocument/2006/relationships/hyperlink" Target="http://library.csumb.edu/iamslic/ill/getname.php?req_lib_id=MOFTONGA" TargetMode="External" /><Relationship Id="rId62" Type="http://schemas.openxmlformats.org/officeDocument/2006/relationships/hyperlink" Target="http://library.csumb.edu/iamslic/ill/getname.php?req_lib_id=MossLandingMBARI" TargetMode="External" /><Relationship Id="rId63" Type="http://schemas.openxmlformats.org/officeDocument/2006/relationships/hyperlink" Target="http://library.csumb.edu/iamslic/ill/getname.php?req_lib_id=MoteMarine" TargetMode="External" /><Relationship Id="rId64" Type="http://schemas.openxmlformats.org/officeDocument/2006/relationships/hyperlink" Target="http://library.csumb.edu/iamslic/ill/getname.php?req_lib_id=MusOceanMonaco" TargetMode="External" /><Relationship Id="rId65" Type="http://schemas.openxmlformats.org/officeDocument/2006/relationships/hyperlink" Target="http://library.csumb.edu/iamslic/ill/getname.php?req_lib_id=NatCentMarResGreece" TargetMode="External" /><Relationship Id="rId66" Type="http://schemas.openxmlformats.org/officeDocument/2006/relationships/hyperlink" Target="http://library.csumb.edu/iamslic/ill/getname.php?req_lib_id=NatInstOceanIndia" TargetMode="External" /><Relationship Id="rId67" Type="http://schemas.openxmlformats.org/officeDocument/2006/relationships/hyperlink" Target="http://library.csumb.edu/iamslic/ill/getname.php?req_lib_id=NIWA" TargetMode="External" /><Relationship Id="rId68" Type="http://schemas.openxmlformats.org/officeDocument/2006/relationships/hyperlink" Target="http://library.csumb.edu/iamslic/ill/getname.php?req_lib_id=NMFSAukeBay" TargetMode="External" /><Relationship Id="rId69" Type="http://schemas.openxmlformats.org/officeDocument/2006/relationships/hyperlink" Target="http://library.csumb.edu/iamslic/ill/getname.php?req_lib_id=NMFSSantaCruz" TargetMode="External" /><Relationship Id="rId70" Type="http://schemas.openxmlformats.org/officeDocument/2006/relationships/hyperlink" Target="http://library.csumb.edu/iamslic/ill/getname.php?req_lib_id=NOAASeattleReg" TargetMode="External" /><Relationship Id="rId71" Type="http://schemas.openxmlformats.org/officeDocument/2006/relationships/hyperlink" Target="http://library.csumb.edu/iamslic/ill/getname.php?req_lib_id=NorthSeaCentre" TargetMode="External" /><Relationship Id="rId72" Type="http://schemas.openxmlformats.org/officeDocument/2006/relationships/hyperlink" Target="http://library.csumb.edu/iamslic/ill/getname.php?req_lib_id=NOVA" TargetMode="External" /><Relationship Id="rId73" Type="http://schemas.openxmlformats.org/officeDocument/2006/relationships/hyperlink" Target="http://library.csumb.edu/iamslic/ill/getname.php?req_lib_id=NSWFishResInst" TargetMode="External" /><Relationship Id="rId74" Type="http://schemas.openxmlformats.org/officeDocument/2006/relationships/hyperlink" Target="http://library.csumb.edu/iamslic/ill/getname.php?req_lib_id=OIMB" TargetMode="External" /><Relationship Id="rId75" Type="http://schemas.openxmlformats.org/officeDocument/2006/relationships/hyperlink" Target="http://library.csumb.edu/iamslic/ill/getname.php?req_lib_id=Rosenstiel" TargetMode="External" /><Relationship Id="rId76" Type="http://schemas.openxmlformats.org/officeDocument/2006/relationships/hyperlink" Target="http://library.csumb.edu/iamslic/ill/getname.php?req_lib_id=RudBosInstLib" TargetMode="External" /><Relationship Id="rId77" Type="http://schemas.openxmlformats.org/officeDocument/2006/relationships/hyperlink" Target="http://library.csumb.edu/iamslic/ill/getname.php?req_lib_id=RupAcadCtrMarSci" TargetMode="External" /><Relationship Id="rId78" Type="http://schemas.openxmlformats.org/officeDocument/2006/relationships/hyperlink" Target="http://library.csumb.edu/iamslic/ill/getname.php?req_lib_id=SAIAB" TargetMode="External" /><Relationship Id="rId79" Type="http://schemas.openxmlformats.org/officeDocument/2006/relationships/hyperlink" Target="http://library.csumb.edu/iamslic/ill/getname.php?req_lib_id=Sanibel" TargetMode="External" /><Relationship Id="rId80" Type="http://schemas.openxmlformats.org/officeDocument/2006/relationships/hyperlink" Target="http://library.csumb.edu/iamslic/ill/getname.php?req_lib_id=SCarolinaDNR" TargetMode="External" /><Relationship Id="rId81" Type="http://schemas.openxmlformats.org/officeDocument/2006/relationships/hyperlink" Target="http://library.csumb.edu/iamslic/ill/getname.php?req_lib_id=SeattleNWF" TargetMode="External" /><Relationship Id="rId82" Type="http://schemas.openxmlformats.org/officeDocument/2006/relationships/hyperlink" Target="http://library.csumb.edu/iamslic/ill/getname.php?req_lib_id=SeychellesFishing" TargetMode="External" /><Relationship Id="rId83" Type="http://schemas.openxmlformats.org/officeDocument/2006/relationships/hyperlink" Target="http://library.csumb.edu/iamslic/ill/getname.php?req_lib_id=SkidawayIO" TargetMode="External" /><Relationship Id="rId84" Type="http://schemas.openxmlformats.org/officeDocument/2006/relationships/hyperlink" Target="http://library.csumb.edu/iamslic/ill/getname.php?req_lib_id=SPCNewCaledonia" TargetMode="External" /><Relationship Id="rId85" Type="http://schemas.openxmlformats.org/officeDocument/2006/relationships/hyperlink" Target="http://library.csumb.edu/iamslic/ill/getname.php?req_lib_id=Terramare" TargetMode="External" /><Relationship Id="rId86" Type="http://schemas.openxmlformats.org/officeDocument/2006/relationships/hyperlink" Target="http://library.csumb.edu/iamslic/ill/getname.php?req_lib_id=UABCMX" TargetMode="External" /><Relationship Id="rId87" Type="http://schemas.openxmlformats.org/officeDocument/2006/relationships/hyperlink" Target="http://library.csumb.edu/iamslic/ill/getname.php?req_lib_id=UEcosisAquat" TargetMode="External" /><Relationship Id="rId88" Type="http://schemas.openxmlformats.org/officeDocument/2006/relationships/hyperlink" Target="http://library.csumb.edu/iamslic/ill/getname.php?req_lib_id=UHawaii" TargetMode="External" /><Relationship Id="rId89" Type="http://schemas.openxmlformats.org/officeDocument/2006/relationships/hyperlink" Target="http://library.csumb.edu/iamslic/ill/getname.php?req_lib_id=UMassDartmouth" TargetMode="External" /><Relationship Id="rId90" Type="http://schemas.openxmlformats.org/officeDocument/2006/relationships/hyperlink" Target="http://library.csumb.edu/iamslic/ill/getname.php?req_lib_id=UMCES" TargetMode="External" /><Relationship Id="rId91" Type="http://schemas.openxmlformats.org/officeDocument/2006/relationships/hyperlink" Target="http://library.csumb.edu/iamslic/ill/getname.php?req_lib_id=UNAMIMSL" TargetMode="External" /><Relationship Id="rId92" Type="http://schemas.openxmlformats.org/officeDocument/2006/relationships/hyperlink" Target="http://library.csumb.edu/iamslic/ill/getname.php?req_lib_id=UNCChapelHillIMS" TargetMode="External" /><Relationship Id="rId93" Type="http://schemas.openxmlformats.org/officeDocument/2006/relationships/hyperlink" Target="http://library.csumb.edu/iamslic/ill/getname.php?req_lib_id=UnityCollege" TargetMode="External" /><Relationship Id="rId94" Type="http://schemas.openxmlformats.org/officeDocument/2006/relationships/hyperlink" Target="http://library.csumb.edu/iamslic/ill/getname.php?req_lib_id=UnivAustralChile" TargetMode="External" /><Relationship Id="rId95" Type="http://schemas.openxmlformats.org/officeDocument/2006/relationships/hyperlink" Target="http://library.csumb.edu/iamslic/ill/getname.php?req_lib_id=USFWSCarlsbad" TargetMode="External" /><Relationship Id="rId96" Type="http://schemas.openxmlformats.org/officeDocument/2006/relationships/hyperlink" Target="http://library.csumb.edu/iamslic/ill/getname.php?req_lib_id=USoPacMarStudies" TargetMode="External" /><Relationship Id="rId97" Type="http://schemas.openxmlformats.org/officeDocument/2006/relationships/hyperlink" Target="http://library.csumb.edu/iamslic/ill/getname.php?req_lib_id=Uvalparaiso" TargetMode="External" /><Relationship Id="rId98" Type="http://schemas.openxmlformats.org/officeDocument/2006/relationships/hyperlink" Target="http://library.csumb.edu/iamslic/ill/getname.php?req_lib_id=VIMS" TargetMode="External" /><Relationship Id="rId99" Type="http://schemas.openxmlformats.org/officeDocument/2006/relationships/hyperlink" Target="http://library.csumb.edu/iamslic/ill/getname.php?req_lib_id=VLIZ" TargetMode="External" /><Relationship Id="rId100" Type="http://schemas.openxmlformats.org/officeDocument/2006/relationships/hyperlink" Target="http://library.csumb.edu/iamslic/ill/getname.php?req_lib_id=Wegener" TargetMode="External" /><Relationship Id="rId101" Type="http://schemas.openxmlformats.org/officeDocument/2006/relationships/hyperlink" Target="http://library.csumb.edu/iamslic/ill/getname.php?req_lib_id=WorldFish_Phil" TargetMode="External" /><Relationship Id="rId102" Type="http://schemas.openxmlformats.org/officeDocument/2006/relationships/drawing" Target="../drawings/drawing1.xml" /><Relationship Id="rId10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ibrary.csumb.edu/iamslic/ill/getname.php?lend_lib_id=AcuarioNCuba" TargetMode="External" /><Relationship Id="rId2" Type="http://schemas.openxmlformats.org/officeDocument/2006/relationships/hyperlink" Target="http://library.csumb.edu/iamslic/ill/getname.php?lend_lib_id=AIMS" TargetMode="External" /><Relationship Id="rId3" Type="http://schemas.openxmlformats.org/officeDocument/2006/relationships/hyperlink" Target="http://library.csumb.edu/iamslic/ill/getname.php?lend_lib_id=BedfordIO" TargetMode="External" /><Relationship Id="rId4" Type="http://schemas.openxmlformats.org/officeDocument/2006/relationships/hyperlink" Target="http://library.csumb.edu/iamslic/ill/getname.php?lend_lib_id=CalifAcadSci" TargetMode="External" /><Relationship Id="rId5" Type="http://schemas.openxmlformats.org/officeDocument/2006/relationships/hyperlink" Target="http://library.csumb.edu/iamslic/ill/getname.php?lend_lib_id=ChileanNavy" TargetMode="External" /><Relationship Id="rId6" Type="http://schemas.openxmlformats.org/officeDocument/2006/relationships/hyperlink" Target="http://library.csumb.edu/iamslic/ill/getname.php?lend_lib_id=CIAD" TargetMode="External" /><Relationship Id="rId7" Type="http://schemas.openxmlformats.org/officeDocument/2006/relationships/hyperlink" Target="http://library.csumb.edu/iamslic/ill/getname.php?lend_lib_id=CIAPSNECV" TargetMode="External" /><Relationship Id="rId8" Type="http://schemas.openxmlformats.org/officeDocument/2006/relationships/hyperlink" Target="http://library.csumb.edu/iamslic/ill/getname.php?lend_lib_id=CIBNOR" TargetMode="External" /><Relationship Id="rId9" Type="http://schemas.openxmlformats.org/officeDocument/2006/relationships/hyperlink" Target="http://library.csumb.edu/iamslic/ill/getname.php?lend_lib_id=CICESE" TargetMode="External" /><Relationship Id="rId10" Type="http://schemas.openxmlformats.org/officeDocument/2006/relationships/hyperlink" Target="http://library.csumb.edu/iamslic/ill/getname.php?lend_lib_id=CICIMAR" TargetMode="External" /><Relationship Id="rId11" Type="http://schemas.openxmlformats.org/officeDocument/2006/relationships/hyperlink" Target="http://library.csumb.edu/iamslic/ill/getname.php?lend_lib_id=CIEAMER" TargetMode="External" /><Relationship Id="rId12" Type="http://schemas.openxmlformats.org/officeDocument/2006/relationships/hyperlink" Target="http://library.csumb.edu/iamslic/ill/getname.php?lend_lib_id=CRITFC" TargetMode="External" /><Relationship Id="rId13" Type="http://schemas.openxmlformats.org/officeDocument/2006/relationships/hyperlink" Target="http://library.csumb.edu/iamslic/ill/getname.php?lend_lib_id=CSIROMarLab" TargetMode="External" /><Relationship Id="rId14" Type="http://schemas.openxmlformats.org/officeDocument/2006/relationships/hyperlink" Target="http://library.csumb.edu/iamslic/ill/getname.php?lend_lib_id=CSUMB" TargetMode="External" /><Relationship Id="rId15" Type="http://schemas.openxmlformats.org/officeDocument/2006/relationships/hyperlink" Target="http://library.csumb.edu/iamslic/ill/getname.php?lend_lib_id=DukeU" TargetMode="External" /><Relationship Id="rId16" Type="http://schemas.openxmlformats.org/officeDocument/2006/relationships/hyperlink" Target="http://library.csumb.edu/iamslic/ill/getname.php?lend_lib_id=FAOFisheriesBranch" TargetMode="External" /><Relationship Id="rId17" Type="http://schemas.openxmlformats.org/officeDocument/2006/relationships/hyperlink" Target="http://library.csumb.edu/iamslic/ill/getname.php?lend_lib_id=FisheriesWA" TargetMode="External" /><Relationship Id="rId18" Type="http://schemas.openxmlformats.org/officeDocument/2006/relationships/hyperlink" Target="http://library.csumb.edu/iamslic/ill/getname.php?lend_lib_id=Gunter" TargetMode="External" /><Relationship Id="rId19" Type="http://schemas.openxmlformats.org/officeDocument/2006/relationships/hyperlink" Target="http://library.csumb.edu/iamslic/ill/getname.php?lend_lib_id=HatfieldMarSci" TargetMode="External" /><Relationship Id="rId20" Type="http://schemas.openxmlformats.org/officeDocument/2006/relationships/hyperlink" Target="http://library.csumb.edu/iamslic/ill/getname.php?lend_lib_id=HBOI" TargetMode="External" /><Relationship Id="rId21" Type="http://schemas.openxmlformats.org/officeDocument/2006/relationships/hyperlink" Target="http://library.csumb.edu/iamslic/ill/getname.php?lend_lib_id=HMS" TargetMode="External" /><Relationship Id="rId22" Type="http://schemas.openxmlformats.org/officeDocument/2006/relationships/hyperlink" Target="http://library.csumb.edu/iamslic/ill/getname.php?lend_lib_id=HonoluluSWF" TargetMode="External" /><Relationship Id="rId23" Type="http://schemas.openxmlformats.org/officeDocument/2006/relationships/hyperlink" Target="http://library.csumb.edu/iamslic/ill/getname.php?lend_lib_id=ICML-UNAM" TargetMode="External" /><Relationship Id="rId24" Type="http://schemas.openxmlformats.org/officeDocument/2006/relationships/hyperlink" Target="http://library.csumb.edu/iamslic/ill/getname.php?lend_lib_id=IFMGEOMAR" TargetMode="External" /><Relationship Id="rId25" Type="http://schemas.openxmlformats.org/officeDocument/2006/relationships/hyperlink" Target="http://library.csumb.edu/iamslic/ill/getname.php?lend_lib_id=INIDEP" TargetMode="External" /><Relationship Id="rId26" Type="http://schemas.openxmlformats.org/officeDocument/2006/relationships/hyperlink" Target="http://library.csumb.edu/iamslic/ill/getname.php?lend_lib_id=InstBosbouw" TargetMode="External" /><Relationship Id="rId27" Type="http://schemas.openxmlformats.org/officeDocument/2006/relationships/hyperlink" Target="http://library.csumb.edu/iamslic/ill/getname.php?lend_lib_id=INVEMARColombia" TargetMode="External" /><Relationship Id="rId28" Type="http://schemas.openxmlformats.org/officeDocument/2006/relationships/hyperlink" Target="http://library.csumb.edu/iamslic/ill/getname.php?lend_lib_id=KenyaMarFish" TargetMode="External" /><Relationship Id="rId29" Type="http://schemas.openxmlformats.org/officeDocument/2006/relationships/hyperlink" Target="http://library.csumb.edu/iamslic/ill/getname.php?lend_lib_id=LaJollaSWF" TargetMode="External" /><Relationship Id="rId30" Type="http://schemas.openxmlformats.org/officeDocument/2006/relationships/hyperlink" Target="http://library.csumb.edu/iamslic/ill/getname.php?lend_lib_id=LeslieSavage" TargetMode="External" /><Relationship Id="rId31" Type="http://schemas.openxmlformats.org/officeDocument/2006/relationships/hyperlink" Target="http://library.csumb.edu/iamslic/ill/getname.php?lend_lib_id=LouisianaUMarCons" TargetMode="External" /><Relationship Id="rId32" Type="http://schemas.openxmlformats.org/officeDocument/2006/relationships/hyperlink" Target="http://library.csumb.edu/iamslic/ill/getname.php?lend_lib_id=MBLWHOI" TargetMode="External" /><Relationship Id="rId33" Type="http://schemas.openxmlformats.org/officeDocument/2006/relationships/hyperlink" Target="http://library.csumb.edu/iamslic/ill/getname.php?lend_lib_id=MiamiNOAA" TargetMode="External" /><Relationship Id="rId34" Type="http://schemas.openxmlformats.org/officeDocument/2006/relationships/hyperlink" Target="http://library.csumb.edu/iamslic/ill/getname.php?lend_lib_id=MinFishMarResNamibia" TargetMode="External" /><Relationship Id="rId35" Type="http://schemas.openxmlformats.org/officeDocument/2006/relationships/hyperlink" Target="http://library.csumb.edu/iamslic/ill/getname.php?lend_lib_id=MossLandingMBARI" TargetMode="External" /><Relationship Id="rId36" Type="http://schemas.openxmlformats.org/officeDocument/2006/relationships/hyperlink" Target="http://library.csumb.edu/iamslic/ill/getname.php?lend_lib_id=MoteMarine" TargetMode="External" /><Relationship Id="rId37" Type="http://schemas.openxmlformats.org/officeDocument/2006/relationships/hyperlink" Target="http://library.csumb.edu/iamslic/ill/getname.php?lend_lib_id=NatSeaGrantDep" TargetMode="External" /><Relationship Id="rId38" Type="http://schemas.openxmlformats.org/officeDocument/2006/relationships/hyperlink" Target="http://library.csumb.edu/iamslic/ill/getname.php?lend_lib_id=NEFSC" TargetMode="External" /><Relationship Id="rId39" Type="http://schemas.openxmlformats.org/officeDocument/2006/relationships/hyperlink" Target="http://library.csumb.edu/iamslic/ill/getname.php?lend_lib_id=NIFFRNigeria" TargetMode="External" /><Relationship Id="rId40" Type="http://schemas.openxmlformats.org/officeDocument/2006/relationships/hyperlink" Target="http://library.csumb.edu/iamslic/ill/getname.php?lend_lib_id=NMFSAukeBay" TargetMode="External" /><Relationship Id="rId41" Type="http://schemas.openxmlformats.org/officeDocument/2006/relationships/hyperlink" Target="http://library.csumb.edu/iamslic/ill/getname.php?lend_lib_id=NMFSNatMarMammal" TargetMode="External" /><Relationship Id="rId42" Type="http://schemas.openxmlformats.org/officeDocument/2006/relationships/hyperlink" Target="http://library.csumb.edu/iamslic/ill/getname.php?lend_lib_id=NMFSSantaCruz" TargetMode="External" /><Relationship Id="rId43" Type="http://schemas.openxmlformats.org/officeDocument/2006/relationships/hyperlink" Target="http://library.csumb.edu/iamslic/ill/getname.php?lend_lib_id=NOAABeaufort" TargetMode="External" /><Relationship Id="rId44" Type="http://schemas.openxmlformats.org/officeDocument/2006/relationships/hyperlink" Target="http://library.csumb.edu/iamslic/ill/getname.php?lend_lib_id=NOAACentral" TargetMode="External" /><Relationship Id="rId45" Type="http://schemas.openxmlformats.org/officeDocument/2006/relationships/hyperlink" Target="http://library.csumb.edu/iamslic/ill/getname.php?lend_lib_id=NOAASeattleReg" TargetMode="External" /><Relationship Id="rId46" Type="http://schemas.openxmlformats.org/officeDocument/2006/relationships/hyperlink" Target="http://library.csumb.edu/iamslic/ill/getname.php?lend_lib_id=NOAASEFC" TargetMode="External" /><Relationship Id="rId47" Type="http://schemas.openxmlformats.org/officeDocument/2006/relationships/hyperlink" Target="http://library.csumb.edu/iamslic/ill/getname.php?lend_lib_id=NOVA" TargetMode="External" /><Relationship Id="rId48" Type="http://schemas.openxmlformats.org/officeDocument/2006/relationships/hyperlink" Target="http://library.csumb.edu/iamslic/ill/getname.php?lend_lib_id=OIMB" TargetMode="External" /><Relationship Id="rId49" Type="http://schemas.openxmlformats.org/officeDocument/2006/relationships/hyperlink" Target="http://library.csumb.edu/iamslic/ill/getname.php?lend_lib_id=PanamaCanalAuth" TargetMode="External" /><Relationship Id="rId50" Type="http://schemas.openxmlformats.org/officeDocument/2006/relationships/hyperlink" Target="http://library.csumb.edu/iamslic/ill/getname.php?lend_lib_id=PellMarineSciLib" TargetMode="External" /><Relationship Id="rId51" Type="http://schemas.openxmlformats.org/officeDocument/2006/relationships/hyperlink" Target="http://library.csumb.edu/iamslic/ill/getname.php?lend_lib_id=PIASA" TargetMode="External" /><Relationship Id="rId52" Type="http://schemas.openxmlformats.org/officeDocument/2006/relationships/hyperlink" Target="http://library.csumb.edu/iamslic/ill/getname.php?lend_lib_id=Rosenstiel" TargetMode="External" /><Relationship Id="rId53" Type="http://schemas.openxmlformats.org/officeDocument/2006/relationships/hyperlink" Target="http://library.csumb.edu/iamslic/ill/getname.php?lend_lib_id=RudBosInstLib" TargetMode="External" /><Relationship Id="rId54" Type="http://schemas.openxmlformats.org/officeDocument/2006/relationships/hyperlink" Target="http://library.csumb.edu/iamslic/ill/getname.php?lend_lib_id=SAIAB" TargetMode="External" /><Relationship Id="rId55" Type="http://schemas.openxmlformats.org/officeDocument/2006/relationships/hyperlink" Target="http://library.csumb.edu/iamslic/ill/getname.php?lend_lib_id=SCarolinaDNR" TargetMode="External" /><Relationship Id="rId56" Type="http://schemas.openxmlformats.org/officeDocument/2006/relationships/hyperlink" Target="http://library.csumb.edu/iamslic/ill/getname.php?lend_lib_id=Scripps" TargetMode="External" /><Relationship Id="rId57" Type="http://schemas.openxmlformats.org/officeDocument/2006/relationships/hyperlink" Target="http://library.csumb.edu/iamslic/ill/getname.php?lend_lib_id=SeattleNWF" TargetMode="External" /><Relationship Id="rId58" Type="http://schemas.openxmlformats.org/officeDocument/2006/relationships/hyperlink" Target="http://library.csumb.edu/iamslic/ill/getname.php?lend_lib_id=TexasAMUGalveston" TargetMode="External" /><Relationship Id="rId59" Type="http://schemas.openxmlformats.org/officeDocument/2006/relationships/hyperlink" Target="http://library.csumb.edu/iamslic/ill/getname.php?lend_lib_id=UABCMX" TargetMode="External" /><Relationship Id="rId60" Type="http://schemas.openxmlformats.org/officeDocument/2006/relationships/hyperlink" Target="http://library.csumb.edu/iamslic/ill/getname.php?lend_lib_id=UConnAveryPt" TargetMode="External" /><Relationship Id="rId61" Type="http://schemas.openxmlformats.org/officeDocument/2006/relationships/hyperlink" Target="http://library.csumb.edu/iamslic/ill/getname.php?lend_lib_id=UFloridaDigLib" TargetMode="External" /><Relationship Id="rId62" Type="http://schemas.openxmlformats.org/officeDocument/2006/relationships/hyperlink" Target="http://library.csumb.edu/iamslic/ill/getname.php?lend_lib_id=UHawaii" TargetMode="External" /><Relationship Id="rId63" Type="http://schemas.openxmlformats.org/officeDocument/2006/relationships/hyperlink" Target="http://library.csumb.edu/iamslic/ill/getname.php?lend_lib_id=UMCES" TargetMode="External" /><Relationship Id="rId64" Type="http://schemas.openxmlformats.org/officeDocument/2006/relationships/hyperlink" Target="http://library.csumb.edu/iamslic/ill/getname.php?lend_lib_id=UNAMIMSL" TargetMode="External" /><Relationship Id="rId65" Type="http://schemas.openxmlformats.org/officeDocument/2006/relationships/hyperlink" Target="http://library.csumb.edu/iamslic/ill/getname.php?lend_lib_id=UOIOCV" TargetMode="External" /><Relationship Id="rId66" Type="http://schemas.openxmlformats.org/officeDocument/2006/relationships/hyperlink" Target="http://library.csumb.edu/iamslic/ill/getname.php?lend_lib_id=VIMS" TargetMode="External" /><Relationship Id="rId67" Type="http://schemas.openxmlformats.org/officeDocument/2006/relationships/hyperlink" Target="http://library.csumb.edu/iamslic/ill/getname.php?lend_lib_id=VLIZ" TargetMode="External" /><Relationship Id="rId68" Type="http://schemas.openxmlformats.org/officeDocument/2006/relationships/hyperlink" Target="http://library.csumb.edu/iamslic/ill/getname.php?lend_lib_id=Wegener" TargetMode="External" /><Relationship Id="rId69" Type="http://schemas.openxmlformats.org/officeDocument/2006/relationships/drawing" Target="../drawings/drawing2.xml" /><Relationship Id="rId7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library.csumb.edu/iamslic/ill/getname.php?lend_lib_id=AcuarioNCuba" TargetMode="External" /><Relationship Id="rId2" Type="http://schemas.openxmlformats.org/officeDocument/2006/relationships/hyperlink" Target="http://library.csumb.edu/iamslic/ill/getname.php?lend_lib_id=AIMS" TargetMode="External" /><Relationship Id="rId3" Type="http://schemas.openxmlformats.org/officeDocument/2006/relationships/hyperlink" Target="http://library.csumb.edu/iamslic/ill/getname.php?lend_lib_id=BedfordIO" TargetMode="External" /><Relationship Id="rId4" Type="http://schemas.openxmlformats.org/officeDocument/2006/relationships/hyperlink" Target="http://library.csumb.edu/iamslic/ill/getname.php?lend_lib_id=CalifAcadSci" TargetMode="External" /><Relationship Id="rId5" Type="http://schemas.openxmlformats.org/officeDocument/2006/relationships/hyperlink" Target="http://library.csumb.edu/iamslic/ill/getname.php?lend_lib_id=ChileanNavy" TargetMode="External" /><Relationship Id="rId6" Type="http://schemas.openxmlformats.org/officeDocument/2006/relationships/hyperlink" Target="http://library.csumb.edu/iamslic/ill/getname.php?lend_lib_id=CIAD" TargetMode="External" /><Relationship Id="rId7" Type="http://schemas.openxmlformats.org/officeDocument/2006/relationships/hyperlink" Target="http://library.csumb.edu/iamslic/ill/getname.php?lend_lib_id=CIAPSNECV" TargetMode="External" /><Relationship Id="rId8" Type="http://schemas.openxmlformats.org/officeDocument/2006/relationships/hyperlink" Target="http://library.csumb.edu/iamslic/ill/getname.php?lend_lib_id=CIBNOR" TargetMode="External" /><Relationship Id="rId9" Type="http://schemas.openxmlformats.org/officeDocument/2006/relationships/hyperlink" Target="http://library.csumb.edu/iamslic/ill/getname.php?lend_lib_id=CICESE" TargetMode="External" /><Relationship Id="rId10" Type="http://schemas.openxmlformats.org/officeDocument/2006/relationships/hyperlink" Target="http://library.csumb.edu/iamslic/ill/getname.php?lend_lib_id=CICIMAR" TargetMode="External" /><Relationship Id="rId11" Type="http://schemas.openxmlformats.org/officeDocument/2006/relationships/hyperlink" Target="http://library.csumb.edu/iamslic/ill/getname.php?lend_lib_id=CIEAMER" TargetMode="External" /><Relationship Id="rId12" Type="http://schemas.openxmlformats.org/officeDocument/2006/relationships/hyperlink" Target="http://library.csumb.edu/iamslic/ill/getname.php?lend_lib_id=CRITFC" TargetMode="External" /><Relationship Id="rId13" Type="http://schemas.openxmlformats.org/officeDocument/2006/relationships/hyperlink" Target="http://library.csumb.edu/iamslic/ill/getname.php?lend_lib_id=CSIROMarLab" TargetMode="External" /><Relationship Id="rId14" Type="http://schemas.openxmlformats.org/officeDocument/2006/relationships/hyperlink" Target="http://library.csumb.edu/iamslic/ill/getname.php?lend_lib_id=CSUMB" TargetMode="External" /><Relationship Id="rId15" Type="http://schemas.openxmlformats.org/officeDocument/2006/relationships/hyperlink" Target="http://library.csumb.edu/iamslic/ill/getname.php?lend_lib_id=DukeU" TargetMode="External" /><Relationship Id="rId16" Type="http://schemas.openxmlformats.org/officeDocument/2006/relationships/hyperlink" Target="http://library.csumb.edu/iamslic/ill/getname.php?lend_lib_id=FAOFisheriesBranch" TargetMode="External" /><Relationship Id="rId17" Type="http://schemas.openxmlformats.org/officeDocument/2006/relationships/hyperlink" Target="http://library.csumb.edu/iamslic/ill/getname.php?lend_lib_id=FisheriesWA" TargetMode="External" /><Relationship Id="rId18" Type="http://schemas.openxmlformats.org/officeDocument/2006/relationships/hyperlink" Target="http://library.csumb.edu/iamslic/ill/getname.php?lend_lib_id=Gunter" TargetMode="External" /><Relationship Id="rId19" Type="http://schemas.openxmlformats.org/officeDocument/2006/relationships/hyperlink" Target="http://library.csumb.edu/iamslic/ill/getname.php?lend_lib_id=HatfieldMarSci" TargetMode="External" /><Relationship Id="rId20" Type="http://schemas.openxmlformats.org/officeDocument/2006/relationships/hyperlink" Target="http://library.csumb.edu/iamslic/ill/getname.php?lend_lib_id=HBOI" TargetMode="External" /><Relationship Id="rId21" Type="http://schemas.openxmlformats.org/officeDocument/2006/relationships/hyperlink" Target="http://library.csumb.edu/iamslic/ill/getname.php?lend_lib_id=HMS" TargetMode="External" /><Relationship Id="rId22" Type="http://schemas.openxmlformats.org/officeDocument/2006/relationships/hyperlink" Target="http://library.csumb.edu/iamslic/ill/getname.php?lend_lib_id=HonoluluSWF" TargetMode="External" /><Relationship Id="rId23" Type="http://schemas.openxmlformats.org/officeDocument/2006/relationships/hyperlink" Target="http://library.csumb.edu/iamslic/ill/getname.php?lend_lib_id=ICML-UNAM" TargetMode="External" /><Relationship Id="rId24" Type="http://schemas.openxmlformats.org/officeDocument/2006/relationships/hyperlink" Target="http://library.csumb.edu/iamslic/ill/getname.php?lend_lib_id=IFMGEOMAR" TargetMode="External" /><Relationship Id="rId25" Type="http://schemas.openxmlformats.org/officeDocument/2006/relationships/hyperlink" Target="http://library.csumb.edu/iamslic/ill/getname.php?lend_lib_id=INIDEP" TargetMode="External" /><Relationship Id="rId26" Type="http://schemas.openxmlformats.org/officeDocument/2006/relationships/hyperlink" Target="http://library.csumb.edu/iamslic/ill/getname.php?lend_lib_id=InstBosbouw" TargetMode="External" /><Relationship Id="rId27" Type="http://schemas.openxmlformats.org/officeDocument/2006/relationships/hyperlink" Target="http://library.csumb.edu/iamslic/ill/getname.php?lend_lib_id=INVEMARColombia" TargetMode="External" /><Relationship Id="rId28" Type="http://schemas.openxmlformats.org/officeDocument/2006/relationships/hyperlink" Target="http://library.csumb.edu/iamslic/ill/getname.php?lend_lib_id=KenyaMarFish" TargetMode="External" /><Relationship Id="rId29" Type="http://schemas.openxmlformats.org/officeDocument/2006/relationships/hyperlink" Target="http://library.csumb.edu/iamslic/ill/getname.php?lend_lib_id=LaJollaSWF" TargetMode="External" /><Relationship Id="rId30" Type="http://schemas.openxmlformats.org/officeDocument/2006/relationships/hyperlink" Target="http://library.csumb.edu/iamslic/ill/getname.php?lend_lib_id=LeslieSavage" TargetMode="External" /><Relationship Id="rId31" Type="http://schemas.openxmlformats.org/officeDocument/2006/relationships/hyperlink" Target="http://library.csumb.edu/iamslic/ill/getname.php?lend_lib_id=LouisianaUMarCons" TargetMode="External" /><Relationship Id="rId32" Type="http://schemas.openxmlformats.org/officeDocument/2006/relationships/hyperlink" Target="http://library.csumb.edu/iamslic/ill/getname.php?lend_lib_id=MBLWHOI" TargetMode="External" /><Relationship Id="rId33" Type="http://schemas.openxmlformats.org/officeDocument/2006/relationships/hyperlink" Target="http://library.csumb.edu/iamslic/ill/getname.php?lend_lib_id=MiamiNOAA" TargetMode="External" /><Relationship Id="rId34" Type="http://schemas.openxmlformats.org/officeDocument/2006/relationships/hyperlink" Target="http://library.csumb.edu/iamslic/ill/getname.php?lend_lib_id=MinFishMarResNamibia" TargetMode="External" /><Relationship Id="rId35" Type="http://schemas.openxmlformats.org/officeDocument/2006/relationships/hyperlink" Target="http://library.csumb.edu/iamslic/ill/getname.php?lend_lib_id=MossLandingMBARI" TargetMode="External" /><Relationship Id="rId36" Type="http://schemas.openxmlformats.org/officeDocument/2006/relationships/hyperlink" Target="http://library.csumb.edu/iamslic/ill/getname.php?lend_lib_id=MoteMarine" TargetMode="External" /><Relationship Id="rId37" Type="http://schemas.openxmlformats.org/officeDocument/2006/relationships/hyperlink" Target="http://library.csumb.edu/iamslic/ill/getname.php?lend_lib_id=NatSeaGrantDep" TargetMode="External" /><Relationship Id="rId38" Type="http://schemas.openxmlformats.org/officeDocument/2006/relationships/hyperlink" Target="http://library.csumb.edu/iamslic/ill/getname.php?lend_lib_id=NEFSC" TargetMode="External" /><Relationship Id="rId39" Type="http://schemas.openxmlformats.org/officeDocument/2006/relationships/hyperlink" Target="http://library.csumb.edu/iamslic/ill/getname.php?lend_lib_id=NIFFRNigeria" TargetMode="External" /><Relationship Id="rId40" Type="http://schemas.openxmlformats.org/officeDocument/2006/relationships/hyperlink" Target="http://library.csumb.edu/iamslic/ill/getname.php?lend_lib_id=NMFSAukeBay" TargetMode="External" /><Relationship Id="rId41" Type="http://schemas.openxmlformats.org/officeDocument/2006/relationships/hyperlink" Target="http://library.csumb.edu/iamslic/ill/getname.php?lend_lib_id=NMFSNatMarMammal" TargetMode="External" /><Relationship Id="rId42" Type="http://schemas.openxmlformats.org/officeDocument/2006/relationships/hyperlink" Target="http://library.csumb.edu/iamslic/ill/getname.php?lend_lib_id=NMFSSantaCruz" TargetMode="External" /><Relationship Id="rId43" Type="http://schemas.openxmlformats.org/officeDocument/2006/relationships/hyperlink" Target="http://library.csumb.edu/iamslic/ill/getname.php?lend_lib_id=NOAABeaufort" TargetMode="External" /><Relationship Id="rId44" Type="http://schemas.openxmlformats.org/officeDocument/2006/relationships/hyperlink" Target="http://library.csumb.edu/iamslic/ill/getname.php?lend_lib_id=NOAACentral" TargetMode="External" /><Relationship Id="rId45" Type="http://schemas.openxmlformats.org/officeDocument/2006/relationships/hyperlink" Target="http://library.csumb.edu/iamslic/ill/getname.php?lend_lib_id=NOAASeattleReg" TargetMode="External" /><Relationship Id="rId46" Type="http://schemas.openxmlformats.org/officeDocument/2006/relationships/hyperlink" Target="http://library.csumb.edu/iamslic/ill/getname.php?lend_lib_id=NOAASEFC" TargetMode="External" /><Relationship Id="rId47" Type="http://schemas.openxmlformats.org/officeDocument/2006/relationships/hyperlink" Target="http://library.csumb.edu/iamslic/ill/getname.php?lend_lib_id=NOVA" TargetMode="External" /><Relationship Id="rId48" Type="http://schemas.openxmlformats.org/officeDocument/2006/relationships/hyperlink" Target="http://library.csumb.edu/iamslic/ill/getname.php?lend_lib_id=OIMB" TargetMode="External" /><Relationship Id="rId49" Type="http://schemas.openxmlformats.org/officeDocument/2006/relationships/hyperlink" Target="http://library.csumb.edu/iamslic/ill/getname.php?lend_lib_id=PanamaCanalAuth" TargetMode="External" /><Relationship Id="rId50" Type="http://schemas.openxmlformats.org/officeDocument/2006/relationships/hyperlink" Target="http://library.csumb.edu/iamslic/ill/getname.php?lend_lib_id=PellMarineSciLib" TargetMode="External" /><Relationship Id="rId51" Type="http://schemas.openxmlformats.org/officeDocument/2006/relationships/hyperlink" Target="http://library.csumb.edu/iamslic/ill/getname.php?lend_lib_id=PIASA" TargetMode="External" /><Relationship Id="rId52" Type="http://schemas.openxmlformats.org/officeDocument/2006/relationships/hyperlink" Target="http://library.csumb.edu/iamslic/ill/getname.php?lend_lib_id=Rosenstiel" TargetMode="External" /><Relationship Id="rId53" Type="http://schemas.openxmlformats.org/officeDocument/2006/relationships/hyperlink" Target="http://library.csumb.edu/iamslic/ill/getname.php?lend_lib_id=RudBosInstLib" TargetMode="External" /><Relationship Id="rId54" Type="http://schemas.openxmlformats.org/officeDocument/2006/relationships/hyperlink" Target="http://library.csumb.edu/iamslic/ill/getname.php?lend_lib_id=SAIAB" TargetMode="External" /><Relationship Id="rId55" Type="http://schemas.openxmlformats.org/officeDocument/2006/relationships/hyperlink" Target="http://library.csumb.edu/iamslic/ill/getname.php?lend_lib_id=SCarolinaDNR" TargetMode="External" /><Relationship Id="rId56" Type="http://schemas.openxmlformats.org/officeDocument/2006/relationships/hyperlink" Target="http://library.csumb.edu/iamslic/ill/getname.php?lend_lib_id=Scripps" TargetMode="External" /><Relationship Id="rId57" Type="http://schemas.openxmlformats.org/officeDocument/2006/relationships/hyperlink" Target="http://library.csumb.edu/iamslic/ill/getname.php?lend_lib_id=SeattleNWF" TargetMode="External" /><Relationship Id="rId58" Type="http://schemas.openxmlformats.org/officeDocument/2006/relationships/hyperlink" Target="http://library.csumb.edu/iamslic/ill/getname.php?lend_lib_id=TexasAMUGalveston" TargetMode="External" /><Relationship Id="rId59" Type="http://schemas.openxmlformats.org/officeDocument/2006/relationships/hyperlink" Target="http://library.csumb.edu/iamslic/ill/getname.php?lend_lib_id=UABCMX" TargetMode="External" /><Relationship Id="rId60" Type="http://schemas.openxmlformats.org/officeDocument/2006/relationships/hyperlink" Target="http://library.csumb.edu/iamslic/ill/getname.php?lend_lib_id=UConnAveryPt" TargetMode="External" /><Relationship Id="rId61" Type="http://schemas.openxmlformats.org/officeDocument/2006/relationships/hyperlink" Target="http://library.csumb.edu/iamslic/ill/getname.php?lend_lib_id=UFloridaDigLib" TargetMode="External" /><Relationship Id="rId62" Type="http://schemas.openxmlformats.org/officeDocument/2006/relationships/hyperlink" Target="http://library.csumb.edu/iamslic/ill/getname.php?lend_lib_id=UHawaii" TargetMode="External" /><Relationship Id="rId63" Type="http://schemas.openxmlformats.org/officeDocument/2006/relationships/hyperlink" Target="http://library.csumb.edu/iamslic/ill/getname.php?lend_lib_id=UMCES" TargetMode="External" /><Relationship Id="rId64" Type="http://schemas.openxmlformats.org/officeDocument/2006/relationships/hyperlink" Target="http://library.csumb.edu/iamslic/ill/getname.php?lend_lib_id=UNAMIMSL" TargetMode="External" /><Relationship Id="rId65" Type="http://schemas.openxmlformats.org/officeDocument/2006/relationships/hyperlink" Target="http://library.csumb.edu/iamslic/ill/getname.php?lend_lib_id=UOIOCV" TargetMode="External" /><Relationship Id="rId66" Type="http://schemas.openxmlformats.org/officeDocument/2006/relationships/hyperlink" Target="http://library.csumb.edu/iamslic/ill/getname.php?lend_lib_id=VIMS" TargetMode="External" /><Relationship Id="rId67" Type="http://schemas.openxmlformats.org/officeDocument/2006/relationships/hyperlink" Target="http://library.csumb.edu/iamslic/ill/getname.php?lend_lib_id=VLIZ" TargetMode="External" /><Relationship Id="rId68" Type="http://schemas.openxmlformats.org/officeDocument/2006/relationships/hyperlink" Target="http://library.csumb.edu/iamslic/ill/getname.php?lend_lib_id=Wegener" TargetMode="External" /><Relationship Id="rId69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tabSelected="1" workbookViewId="0" topLeftCell="A1">
      <selection activeCell="K101" sqref="K101"/>
    </sheetView>
  </sheetViews>
  <sheetFormatPr defaultColWidth="9.140625" defaultRowHeight="12.75"/>
  <cols>
    <col min="1" max="1" width="21.140625" style="0" customWidth="1"/>
    <col min="2" max="2" width="10.57421875" style="0" customWidth="1"/>
    <col min="4" max="4" width="9.8515625" style="0" customWidth="1"/>
  </cols>
  <sheetData>
    <row r="1" spans="1:4" ht="26.25" customHeight="1">
      <c r="A1" s="1" t="s">
        <v>92</v>
      </c>
      <c r="B1" s="23" t="s">
        <v>93</v>
      </c>
      <c r="C1" s="24" t="s">
        <v>191</v>
      </c>
      <c r="D1" s="25" t="s">
        <v>146</v>
      </c>
    </row>
    <row r="2" spans="1:4" ht="12.75" customHeight="1">
      <c r="A2" s="3" t="s">
        <v>3</v>
      </c>
      <c r="B2" s="2">
        <v>1</v>
      </c>
      <c r="C2" s="18">
        <v>0</v>
      </c>
      <c r="D2" s="5">
        <f>B2/52</f>
        <v>0.019230769230769232</v>
      </c>
    </row>
    <row r="3" spans="1:4" ht="12.75" customHeight="1">
      <c r="A3" s="3" t="s">
        <v>4</v>
      </c>
      <c r="B3" s="2">
        <v>1</v>
      </c>
      <c r="C3" s="18">
        <v>0</v>
      </c>
      <c r="D3" s="5">
        <f aca="true" t="shared" si="0" ref="D3:D66">B3/52</f>
        <v>0.019230769230769232</v>
      </c>
    </row>
    <row r="4" spans="1:4" ht="12.75" customHeight="1">
      <c r="A4" s="3" t="s">
        <v>6</v>
      </c>
      <c r="B4" s="2">
        <v>1</v>
      </c>
      <c r="C4" s="18">
        <v>0</v>
      </c>
      <c r="D4" s="5">
        <f t="shared" si="0"/>
        <v>0.019230769230769232</v>
      </c>
    </row>
    <row r="5" spans="1:4" ht="12.75" customHeight="1">
      <c r="A5" s="3" t="s">
        <v>104</v>
      </c>
      <c r="B5" s="2">
        <v>1</v>
      </c>
      <c r="C5" s="18">
        <v>0</v>
      </c>
      <c r="D5" s="5">
        <f t="shared" si="0"/>
        <v>0.019230769230769232</v>
      </c>
    </row>
    <row r="6" spans="1:4" ht="12.75" customHeight="1">
      <c r="A6" s="3" t="s">
        <v>68</v>
      </c>
      <c r="B6" s="2">
        <v>1</v>
      </c>
      <c r="C6" s="18">
        <v>0</v>
      </c>
      <c r="D6" s="5">
        <f t="shared" si="0"/>
        <v>0.019230769230769232</v>
      </c>
    </row>
    <row r="7" spans="1:4" ht="12.75" customHeight="1">
      <c r="A7" s="3" t="s">
        <v>7</v>
      </c>
      <c r="B7" s="2">
        <v>1</v>
      </c>
      <c r="C7" s="18">
        <v>0</v>
      </c>
      <c r="D7" s="5">
        <f t="shared" si="0"/>
        <v>0.019230769230769232</v>
      </c>
    </row>
    <row r="8" spans="1:4" ht="12.75" customHeight="1">
      <c r="A8" s="3" t="s">
        <v>11</v>
      </c>
      <c r="B8" s="2">
        <v>1</v>
      </c>
      <c r="C8" s="18">
        <v>0</v>
      </c>
      <c r="D8" s="5">
        <f t="shared" si="0"/>
        <v>0.019230769230769232</v>
      </c>
    </row>
    <row r="9" spans="1:4" ht="12.75" customHeight="1">
      <c r="A9" s="3" t="s">
        <v>14</v>
      </c>
      <c r="B9" s="2">
        <v>1</v>
      </c>
      <c r="C9" s="18">
        <v>0</v>
      </c>
      <c r="D9" s="5">
        <f t="shared" si="0"/>
        <v>0.019230769230769232</v>
      </c>
    </row>
    <row r="10" spans="1:4" ht="12.75" customHeight="1">
      <c r="A10" s="3" t="s">
        <v>73</v>
      </c>
      <c r="B10" s="2">
        <v>1</v>
      </c>
      <c r="C10" s="18">
        <v>0</v>
      </c>
      <c r="D10" s="5">
        <f t="shared" si="0"/>
        <v>0.019230769230769232</v>
      </c>
    </row>
    <row r="11" spans="1:4" ht="12.75" customHeight="1">
      <c r="A11" s="3" t="s">
        <v>18</v>
      </c>
      <c r="B11" s="2">
        <v>1</v>
      </c>
      <c r="C11" s="18">
        <v>0</v>
      </c>
      <c r="D11" s="5">
        <f t="shared" si="0"/>
        <v>0.019230769230769232</v>
      </c>
    </row>
    <row r="12" spans="1:4" ht="12.75" customHeight="1">
      <c r="A12" s="3" t="s">
        <v>19</v>
      </c>
      <c r="B12" s="2">
        <v>1</v>
      </c>
      <c r="C12" s="18">
        <v>0</v>
      </c>
      <c r="D12" s="5">
        <f t="shared" si="0"/>
        <v>0.019230769230769232</v>
      </c>
    </row>
    <row r="13" spans="1:4" ht="12.75" customHeight="1">
      <c r="A13" s="3" t="s">
        <v>21</v>
      </c>
      <c r="B13" s="2">
        <v>1</v>
      </c>
      <c r="C13" s="18">
        <v>0</v>
      </c>
      <c r="D13" s="5">
        <f t="shared" si="0"/>
        <v>0.019230769230769232</v>
      </c>
    </row>
    <row r="14" spans="1:4" ht="12.75" customHeight="1">
      <c r="A14" s="3" t="s">
        <v>108</v>
      </c>
      <c r="B14" s="2">
        <v>1</v>
      </c>
      <c r="C14" s="18">
        <v>0</v>
      </c>
      <c r="D14" s="5">
        <f t="shared" si="0"/>
        <v>0.019230769230769232</v>
      </c>
    </row>
    <row r="15" spans="1:4" ht="12.75" customHeight="1">
      <c r="A15" s="3" t="s">
        <v>184</v>
      </c>
      <c r="B15" s="2">
        <v>1</v>
      </c>
      <c r="C15" s="18">
        <v>0</v>
      </c>
      <c r="D15" s="5">
        <f t="shared" si="0"/>
        <v>0.019230769230769232</v>
      </c>
    </row>
    <row r="16" spans="1:4" ht="12.75" customHeight="1">
      <c r="A16" s="3" t="s">
        <v>23</v>
      </c>
      <c r="B16" s="2">
        <v>1</v>
      </c>
      <c r="C16" s="18">
        <v>0</v>
      </c>
      <c r="D16" s="5">
        <f t="shared" si="0"/>
        <v>0.019230769230769232</v>
      </c>
    </row>
    <row r="17" spans="1:4" ht="12.75" customHeight="1">
      <c r="A17" s="3" t="s">
        <v>26</v>
      </c>
      <c r="B17" s="2">
        <v>1</v>
      </c>
      <c r="C17" s="18">
        <v>0</v>
      </c>
      <c r="D17" s="5">
        <f t="shared" si="0"/>
        <v>0.019230769230769232</v>
      </c>
    </row>
    <row r="18" spans="1:4" ht="12.75" customHeight="1">
      <c r="A18" s="3" t="s">
        <v>29</v>
      </c>
      <c r="B18" s="2">
        <v>1</v>
      </c>
      <c r="C18" s="18">
        <v>0</v>
      </c>
      <c r="D18" s="5">
        <f t="shared" si="0"/>
        <v>0.019230769230769232</v>
      </c>
    </row>
    <row r="19" spans="1:4" ht="12.75" customHeight="1">
      <c r="A19" s="3" t="s">
        <v>57</v>
      </c>
      <c r="B19" s="2">
        <v>2</v>
      </c>
      <c r="C19" s="18">
        <v>0.001</v>
      </c>
      <c r="D19" s="5">
        <f t="shared" si="0"/>
        <v>0.038461538461538464</v>
      </c>
    </row>
    <row r="20" spans="1:4" ht="12.75" customHeight="1">
      <c r="A20" s="3" t="s">
        <v>5</v>
      </c>
      <c r="B20" s="2">
        <v>2</v>
      </c>
      <c r="C20" s="18">
        <v>0.001</v>
      </c>
      <c r="D20" s="5">
        <f t="shared" si="0"/>
        <v>0.038461538461538464</v>
      </c>
    </row>
    <row r="21" spans="1:4" ht="12.75" customHeight="1">
      <c r="A21" s="3" t="s">
        <v>119</v>
      </c>
      <c r="B21" s="2">
        <v>2</v>
      </c>
      <c r="C21" s="18">
        <v>0.001</v>
      </c>
      <c r="D21" s="5">
        <f t="shared" si="0"/>
        <v>0.038461538461538464</v>
      </c>
    </row>
    <row r="22" spans="1:4" ht="12.75" customHeight="1">
      <c r="A22" s="3" t="s">
        <v>12</v>
      </c>
      <c r="B22" s="2">
        <v>2</v>
      </c>
      <c r="C22" s="18">
        <v>0.001</v>
      </c>
      <c r="D22" s="5">
        <f t="shared" si="0"/>
        <v>0.038461538461538464</v>
      </c>
    </row>
    <row r="23" spans="1:4" ht="12.75" customHeight="1">
      <c r="A23" s="3" t="s">
        <v>16</v>
      </c>
      <c r="B23" s="2">
        <v>2</v>
      </c>
      <c r="C23" s="18">
        <v>0.001</v>
      </c>
      <c r="D23" s="5">
        <f t="shared" si="0"/>
        <v>0.038461538461538464</v>
      </c>
    </row>
    <row r="24" spans="1:4" ht="12.75" customHeight="1">
      <c r="A24" s="3" t="s">
        <v>76</v>
      </c>
      <c r="B24" s="2">
        <v>2</v>
      </c>
      <c r="C24" s="18">
        <v>0.001</v>
      </c>
      <c r="D24" s="5">
        <f t="shared" si="0"/>
        <v>0.038461538461538464</v>
      </c>
    </row>
    <row r="25" spans="1:4" ht="12.75" customHeight="1">
      <c r="A25" s="3" t="s">
        <v>81</v>
      </c>
      <c r="B25" s="2">
        <v>2</v>
      </c>
      <c r="C25" s="18">
        <v>0.001</v>
      </c>
      <c r="D25" s="5">
        <f t="shared" si="0"/>
        <v>0.038461538461538464</v>
      </c>
    </row>
    <row r="26" spans="1:4" ht="12.75" customHeight="1">
      <c r="A26" s="3" t="s">
        <v>84</v>
      </c>
      <c r="B26" s="2">
        <v>2</v>
      </c>
      <c r="C26" s="18">
        <v>0.001</v>
      </c>
      <c r="D26" s="5">
        <f t="shared" si="0"/>
        <v>0.038461538461538464</v>
      </c>
    </row>
    <row r="27" spans="1:4" ht="12.75" customHeight="1">
      <c r="A27" s="3" t="s">
        <v>24</v>
      </c>
      <c r="B27" s="2">
        <v>2</v>
      </c>
      <c r="C27" s="18">
        <v>0.001</v>
      </c>
      <c r="D27" s="5">
        <f t="shared" si="0"/>
        <v>0.038461538461538464</v>
      </c>
    </row>
    <row r="28" spans="1:4" ht="12.75" customHeight="1">
      <c r="A28" s="3" t="s">
        <v>27</v>
      </c>
      <c r="B28" s="2">
        <v>2</v>
      </c>
      <c r="C28" s="18">
        <v>0.001</v>
      </c>
      <c r="D28" s="5">
        <f t="shared" si="0"/>
        <v>0.038461538461538464</v>
      </c>
    </row>
    <row r="29" spans="1:4" ht="12.75" customHeight="1">
      <c r="A29" s="3" t="s">
        <v>62</v>
      </c>
      <c r="B29" s="2">
        <v>3</v>
      </c>
      <c r="C29" s="18">
        <v>0.001</v>
      </c>
      <c r="D29" s="5">
        <f t="shared" si="0"/>
        <v>0.057692307692307696</v>
      </c>
    </row>
    <row r="30" spans="1:4" ht="12.75" customHeight="1">
      <c r="A30" s="3" t="s">
        <v>100</v>
      </c>
      <c r="B30" s="2">
        <v>3</v>
      </c>
      <c r="C30" s="18">
        <v>0.001</v>
      </c>
      <c r="D30" s="5">
        <f t="shared" si="0"/>
        <v>0.057692307692307696</v>
      </c>
    </row>
    <row r="31" spans="1:4" ht="12.75" customHeight="1">
      <c r="A31" s="3" t="s">
        <v>63</v>
      </c>
      <c r="B31" s="2">
        <v>3</v>
      </c>
      <c r="C31" s="18">
        <v>0.001</v>
      </c>
      <c r="D31" s="5">
        <f t="shared" si="0"/>
        <v>0.057692307692307696</v>
      </c>
    </row>
    <row r="32" spans="1:4" ht="12.75" customHeight="1">
      <c r="A32" s="3" t="s">
        <v>10</v>
      </c>
      <c r="B32" s="2">
        <v>3</v>
      </c>
      <c r="C32" s="18">
        <v>0.001</v>
      </c>
      <c r="D32" s="5">
        <f t="shared" si="0"/>
        <v>0.057692307692307696</v>
      </c>
    </row>
    <row r="33" spans="1:4" ht="12.75" customHeight="1">
      <c r="A33" s="3" t="s">
        <v>15</v>
      </c>
      <c r="B33" s="2">
        <v>3</v>
      </c>
      <c r="C33" s="18">
        <v>0.001</v>
      </c>
      <c r="D33" s="5">
        <f t="shared" si="0"/>
        <v>0.057692307692307696</v>
      </c>
    </row>
    <row r="34" spans="1:4" ht="12.75" customHeight="1">
      <c r="A34" s="3" t="s">
        <v>155</v>
      </c>
      <c r="B34" s="2">
        <v>3</v>
      </c>
      <c r="C34" s="18">
        <v>0.001</v>
      </c>
      <c r="D34" s="5">
        <f t="shared" si="0"/>
        <v>0.057692307692307696</v>
      </c>
    </row>
    <row r="35" spans="1:4" ht="12.75" customHeight="1">
      <c r="A35" s="3" t="s">
        <v>28</v>
      </c>
      <c r="B35" s="2">
        <v>3</v>
      </c>
      <c r="C35" s="18">
        <v>0.001</v>
      </c>
      <c r="D35" s="5">
        <f t="shared" si="0"/>
        <v>0.057692307692307696</v>
      </c>
    </row>
    <row r="36" spans="1:4" ht="12.75" customHeight="1">
      <c r="A36" s="3" t="s">
        <v>2</v>
      </c>
      <c r="B36" s="2">
        <v>4</v>
      </c>
      <c r="C36" s="18">
        <v>0.001</v>
      </c>
      <c r="D36" s="5">
        <f t="shared" si="0"/>
        <v>0.07692307692307693</v>
      </c>
    </row>
    <row r="37" spans="1:4" ht="12.75" customHeight="1">
      <c r="A37" s="3" t="s">
        <v>149</v>
      </c>
      <c r="B37" s="2">
        <v>4</v>
      </c>
      <c r="C37" s="18">
        <v>0.001</v>
      </c>
      <c r="D37" s="5">
        <f t="shared" si="0"/>
        <v>0.07692307692307693</v>
      </c>
    </row>
    <row r="38" spans="1:4" ht="12.75" customHeight="1">
      <c r="A38" s="3" t="s">
        <v>152</v>
      </c>
      <c r="B38" s="2">
        <v>4</v>
      </c>
      <c r="C38" s="18">
        <v>0.001</v>
      </c>
      <c r="D38" s="5">
        <f t="shared" si="0"/>
        <v>0.07692307692307693</v>
      </c>
    </row>
    <row r="39" spans="1:4" ht="12.75" customHeight="1">
      <c r="A39" s="3" t="s">
        <v>22</v>
      </c>
      <c r="B39" s="2">
        <v>4</v>
      </c>
      <c r="C39" s="18">
        <v>0.001</v>
      </c>
      <c r="D39" s="5">
        <f t="shared" si="0"/>
        <v>0.07692307692307693</v>
      </c>
    </row>
    <row r="40" spans="1:4" ht="12.75" customHeight="1">
      <c r="A40" s="3" t="s">
        <v>8</v>
      </c>
      <c r="B40" s="2">
        <v>5</v>
      </c>
      <c r="C40" s="18">
        <v>0.002</v>
      </c>
      <c r="D40" s="5">
        <f t="shared" si="0"/>
        <v>0.09615384615384616</v>
      </c>
    </row>
    <row r="41" spans="1:4" ht="12.75" customHeight="1">
      <c r="A41" s="3" t="s">
        <v>159</v>
      </c>
      <c r="B41" s="2">
        <v>5</v>
      </c>
      <c r="C41" s="18">
        <v>0.002</v>
      </c>
      <c r="D41" s="5">
        <f t="shared" si="0"/>
        <v>0.09615384615384616</v>
      </c>
    </row>
    <row r="42" spans="1:4" ht="12.75" customHeight="1">
      <c r="A42" s="3" t="s">
        <v>75</v>
      </c>
      <c r="B42" s="2">
        <v>5</v>
      </c>
      <c r="C42" s="18">
        <v>0.002</v>
      </c>
      <c r="D42" s="5">
        <f t="shared" si="0"/>
        <v>0.09615384615384616</v>
      </c>
    </row>
    <row r="43" spans="1:4" ht="12.75" customHeight="1">
      <c r="A43" s="3" t="s">
        <v>78</v>
      </c>
      <c r="B43" s="2">
        <v>5</v>
      </c>
      <c r="C43" s="18">
        <v>0.002</v>
      </c>
      <c r="D43" s="5">
        <f t="shared" si="0"/>
        <v>0.09615384615384616</v>
      </c>
    </row>
    <row r="44" spans="1:4" ht="12.75" customHeight="1">
      <c r="A44" s="3" t="s">
        <v>111</v>
      </c>
      <c r="B44" s="2">
        <v>5</v>
      </c>
      <c r="C44" s="18">
        <v>0.002</v>
      </c>
      <c r="D44" s="5">
        <f t="shared" si="0"/>
        <v>0.09615384615384616</v>
      </c>
    </row>
    <row r="45" spans="1:4" ht="12.75" customHeight="1">
      <c r="A45" s="3" t="s">
        <v>83</v>
      </c>
      <c r="B45" s="2">
        <v>5</v>
      </c>
      <c r="C45" s="18">
        <v>0.002</v>
      </c>
      <c r="D45" s="5">
        <f t="shared" si="0"/>
        <v>0.09615384615384616</v>
      </c>
    </row>
    <row r="46" spans="1:4" ht="12.75" customHeight="1">
      <c r="A46" s="3" t="s">
        <v>158</v>
      </c>
      <c r="B46" s="2">
        <v>6</v>
      </c>
      <c r="C46" s="18">
        <v>0.002</v>
      </c>
      <c r="D46" s="5">
        <f t="shared" si="0"/>
        <v>0.11538461538461539</v>
      </c>
    </row>
    <row r="47" spans="1:4" ht="12.75" customHeight="1">
      <c r="A47" s="3" t="s">
        <v>1</v>
      </c>
      <c r="B47" s="2">
        <v>6</v>
      </c>
      <c r="C47" s="18">
        <v>0.002</v>
      </c>
      <c r="D47" s="5">
        <f t="shared" si="0"/>
        <v>0.11538461538461539</v>
      </c>
    </row>
    <row r="48" spans="1:4" ht="12.75" customHeight="1">
      <c r="A48" s="3" t="s">
        <v>65</v>
      </c>
      <c r="B48" s="2">
        <v>6</v>
      </c>
      <c r="C48" s="18">
        <v>0.002</v>
      </c>
      <c r="D48" s="5">
        <f t="shared" si="0"/>
        <v>0.11538461538461539</v>
      </c>
    </row>
    <row r="49" spans="1:4" ht="12.75" customHeight="1">
      <c r="A49" s="3" t="s">
        <v>17</v>
      </c>
      <c r="B49" s="2">
        <v>6</v>
      </c>
      <c r="C49" s="18">
        <v>0.002</v>
      </c>
      <c r="D49" s="5">
        <f t="shared" si="0"/>
        <v>0.11538461538461539</v>
      </c>
    </row>
    <row r="50" spans="1:4" ht="12.75" customHeight="1">
      <c r="A50" s="3" t="s">
        <v>181</v>
      </c>
      <c r="B50" s="2">
        <v>6</v>
      </c>
      <c r="C50" s="18">
        <v>0.002</v>
      </c>
      <c r="D50" s="5">
        <f t="shared" si="0"/>
        <v>0.11538461538461539</v>
      </c>
    </row>
    <row r="51" spans="1:4" ht="12.75" customHeight="1">
      <c r="A51" s="3" t="s">
        <v>110</v>
      </c>
      <c r="B51" s="2">
        <v>6</v>
      </c>
      <c r="C51" s="18">
        <v>0.002</v>
      </c>
      <c r="D51" s="5">
        <f t="shared" si="0"/>
        <v>0.11538461538461539</v>
      </c>
    </row>
    <row r="52" spans="1:4" ht="12.75" customHeight="1">
      <c r="A52" s="3" t="s">
        <v>91</v>
      </c>
      <c r="B52" s="2">
        <v>6</v>
      </c>
      <c r="C52" s="18">
        <v>0.002</v>
      </c>
      <c r="D52" s="5">
        <f t="shared" si="0"/>
        <v>0.11538461538461539</v>
      </c>
    </row>
    <row r="53" spans="1:4" ht="12.75" customHeight="1">
      <c r="A53" s="3" t="s">
        <v>95</v>
      </c>
      <c r="B53" s="2">
        <v>8</v>
      </c>
      <c r="C53" s="18">
        <v>0.003</v>
      </c>
      <c r="D53" s="5">
        <f t="shared" si="0"/>
        <v>0.15384615384615385</v>
      </c>
    </row>
    <row r="54" spans="1:4" ht="12.75" customHeight="1">
      <c r="A54" s="3" t="s">
        <v>67</v>
      </c>
      <c r="B54" s="2">
        <v>8</v>
      </c>
      <c r="C54" s="18">
        <v>0.003</v>
      </c>
      <c r="D54" s="5">
        <f t="shared" si="0"/>
        <v>0.15384615384615385</v>
      </c>
    </row>
    <row r="55" spans="1:4" ht="12.75" customHeight="1">
      <c r="A55" s="3" t="s">
        <v>178</v>
      </c>
      <c r="B55" s="2">
        <v>8</v>
      </c>
      <c r="C55" s="18">
        <v>0.003</v>
      </c>
      <c r="D55" s="5">
        <f t="shared" si="0"/>
        <v>0.15384615384615385</v>
      </c>
    </row>
    <row r="56" spans="1:4" ht="12.75" customHeight="1">
      <c r="A56" s="3" t="s">
        <v>113</v>
      </c>
      <c r="B56" s="2">
        <v>8</v>
      </c>
      <c r="C56" s="18">
        <v>0.003</v>
      </c>
      <c r="D56" s="5">
        <f t="shared" si="0"/>
        <v>0.15384615384615385</v>
      </c>
    </row>
    <row r="57" spans="1:4" ht="12.75" customHeight="1">
      <c r="A57" s="3" t="s">
        <v>89</v>
      </c>
      <c r="B57" s="2">
        <v>8</v>
      </c>
      <c r="C57" s="18">
        <v>0.003</v>
      </c>
      <c r="D57" s="5">
        <f t="shared" si="0"/>
        <v>0.15384615384615385</v>
      </c>
    </row>
    <row r="58" spans="1:4" ht="12.75" customHeight="1">
      <c r="A58" s="3" t="s">
        <v>97</v>
      </c>
      <c r="B58" s="2">
        <v>9</v>
      </c>
      <c r="C58" s="18">
        <v>0.003</v>
      </c>
      <c r="D58" s="5">
        <f t="shared" si="0"/>
        <v>0.17307692307692307</v>
      </c>
    </row>
    <row r="59" spans="1:4" ht="12.75" customHeight="1">
      <c r="A59" s="3" t="s">
        <v>177</v>
      </c>
      <c r="B59" s="2">
        <v>9</v>
      </c>
      <c r="C59" s="18">
        <v>0.003</v>
      </c>
      <c r="D59" s="5">
        <f t="shared" si="0"/>
        <v>0.17307692307692307</v>
      </c>
    </row>
    <row r="60" spans="1:4" ht="12.75" customHeight="1">
      <c r="A60" s="3" t="s">
        <v>179</v>
      </c>
      <c r="B60" s="2">
        <v>9</v>
      </c>
      <c r="C60" s="18">
        <v>0.003</v>
      </c>
      <c r="D60" s="5">
        <f t="shared" si="0"/>
        <v>0.17307692307692307</v>
      </c>
    </row>
    <row r="61" spans="1:4" ht="12.75">
      <c r="A61" s="3" t="s">
        <v>183</v>
      </c>
      <c r="B61" s="2">
        <v>9</v>
      </c>
      <c r="C61" s="18">
        <v>0.003</v>
      </c>
      <c r="D61" s="5">
        <f t="shared" si="0"/>
        <v>0.17307692307692307</v>
      </c>
    </row>
    <row r="62" spans="1:4" ht="12.75">
      <c r="A62" s="3" t="s">
        <v>72</v>
      </c>
      <c r="B62" s="2">
        <v>9</v>
      </c>
      <c r="C62" s="18">
        <v>0.003</v>
      </c>
      <c r="D62" s="5">
        <f t="shared" si="0"/>
        <v>0.17307692307692307</v>
      </c>
    </row>
    <row r="63" spans="1:4" ht="12.75">
      <c r="A63" s="3" t="s">
        <v>94</v>
      </c>
      <c r="B63" s="2">
        <v>10</v>
      </c>
      <c r="C63" s="18">
        <v>0.004</v>
      </c>
      <c r="D63" s="5">
        <f t="shared" si="0"/>
        <v>0.19230769230769232</v>
      </c>
    </row>
    <row r="64" spans="1:4" ht="12.75">
      <c r="A64" s="3" t="s">
        <v>69</v>
      </c>
      <c r="B64" s="2">
        <v>10</v>
      </c>
      <c r="C64" s="18">
        <v>0.004</v>
      </c>
      <c r="D64" s="5">
        <f t="shared" si="0"/>
        <v>0.19230769230769232</v>
      </c>
    </row>
    <row r="65" spans="1:4" ht="12.75">
      <c r="A65" s="3" t="s">
        <v>61</v>
      </c>
      <c r="B65" s="2">
        <v>11</v>
      </c>
      <c r="C65" s="18">
        <v>0.004</v>
      </c>
      <c r="D65" s="5">
        <f t="shared" si="0"/>
        <v>0.21153846153846154</v>
      </c>
    </row>
    <row r="66" spans="1:4" ht="12.75">
      <c r="A66" s="3" t="s">
        <v>118</v>
      </c>
      <c r="B66" s="2">
        <v>11</v>
      </c>
      <c r="C66" s="18">
        <v>0.004</v>
      </c>
      <c r="D66" s="5">
        <f t="shared" si="0"/>
        <v>0.21153846153846154</v>
      </c>
    </row>
    <row r="67" spans="1:4" ht="12.75">
      <c r="A67" s="3" t="s">
        <v>71</v>
      </c>
      <c r="B67" s="2">
        <v>11</v>
      </c>
      <c r="C67" s="18">
        <v>0.004</v>
      </c>
      <c r="D67" s="5">
        <f aca="true" t="shared" si="1" ref="D67:D102">B67/52</f>
        <v>0.21153846153846154</v>
      </c>
    </row>
    <row r="68" spans="1:4" ht="12.75">
      <c r="A68" s="3" t="s">
        <v>82</v>
      </c>
      <c r="B68" s="2">
        <v>11</v>
      </c>
      <c r="C68" s="18">
        <v>0.004</v>
      </c>
      <c r="D68" s="5">
        <f t="shared" si="1"/>
        <v>0.21153846153846154</v>
      </c>
    </row>
    <row r="69" spans="1:4" ht="12.75">
      <c r="A69" s="3" t="s">
        <v>182</v>
      </c>
      <c r="B69" s="2">
        <v>11</v>
      </c>
      <c r="C69" s="18">
        <v>0.004</v>
      </c>
      <c r="D69" s="5">
        <f t="shared" si="1"/>
        <v>0.21153846153846154</v>
      </c>
    </row>
    <row r="70" spans="1:4" ht="12.75">
      <c r="A70" s="3" t="s">
        <v>90</v>
      </c>
      <c r="B70" s="2">
        <v>14</v>
      </c>
      <c r="C70" s="18">
        <v>0.005</v>
      </c>
      <c r="D70" s="5">
        <f t="shared" si="1"/>
        <v>0.2692307692307692</v>
      </c>
    </row>
    <row r="71" spans="1:4" ht="12.75">
      <c r="A71" s="3" t="s">
        <v>86</v>
      </c>
      <c r="B71" s="2">
        <v>15</v>
      </c>
      <c r="C71" s="18">
        <v>0.005</v>
      </c>
      <c r="D71" s="5">
        <f t="shared" si="1"/>
        <v>0.28846153846153844</v>
      </c>
    </row>
    <row r="72" spans="1:4" ht="12.75">
      <c r="A72" s="3" t="s">
        <v>120</v>
      </c>
      <c r="B72" s="2">
        <v>15</v>
      </c>
      <c r="C72" s="18">
        <v>0.005</v>
      </c>
      <c r="D72" s="5">
        <f t="shared" si="1"/>
        <v>0.28846153846153844</v>
      </c>
    </row>
    <row r="73" spans="1:4" ht="12.75">
      <c r="A73" s="3" t="s">
        <v>156</v>
      </c>
      <c r="B73" s="2">
        <v>16</v>
      </c>
      <c r="C73" s="18">
        <v>0.006</v>
      </c>
      <c r="D73" s="5">
        <f t="shared" si="1"/>
        <v>0.3076923076923077</v>
      </c>
    </row>
    <row r="74" spans="1:4" ht="12.75">
      <c r="A74" s="3" t="s">
        <v>56</v>
      </c>
      <c r="B74" s="2">
        <v>17</v>
      </c>
      <c r="C74" s="18">
        <v>0.006</v>
      </c>
      <c r="D74" s="5">
        <f t="shared" si="1"/>
        <v>0.3269230769230769</v>
      </c>
    </row>
    <row r="75" spans="1:4" ht="12.75">
      <c r="A75" s="3" t="s">
        <v>64</v>
      </c>
      <c r="B75" s="2">
        <v>18</v>
      </c>
      <c r="C75" s="18">
        <v>0.007</v>
      </c>
      <c r="D75" s="5">
        <f t="shared" si="1"/>
        <v>0.34615384615384615</v>
      </c>
    </row>
    <row r="76" spans="1:4" ht="12.75">
      <c r="A76" s="3" t="s">
        <v>20</v>
      </c>
      <c r="B76" s="2">
        <v>18</v>
      </c>
      <c r="C76" s="18">
        <v>0.007</v>
      </c>
      <c r="D76" s="5">
        <f t="shared" si="1"/>
        <v>0.34615384615384615</v>
      </c>
    </row>
    <row r="77" spans="1:4" ht="12.75">
      <c r="A77" s="3" t="s">
        <v>99</v>
      </c>
      <c r="B77" s="2">
        <v>19</v>
      </c>
      <c r="C77" s="18">
        <v>0.007</v>
      </c>
      <c r="D77" s="5">
        <f t="shared" si="1"/>
        <v>0.36538461538461536</v>
      </c>
    </row>
    <row r="78" spans="1:4" ht="12.75">
      <c r="A78" s="3" t="s">
        <v>148</v>
      </c>
      <c r="B78" s="2">
        <v>20</v>
      </c>
      <c r="C78" s="18">
        <v>0.007</v>
      </c>
      <c r="D78" s="5">
        <f t="shared" si="1"/>
        <v>0.38461538461538464</v>
      </c>
    </row>
    <row r="79" spans="1:4" ht="12.75">
      <c r="A79" s="3" t="s">
        <v>9</v>
      </c>
      <c r="B79" s="2">
        <v>20</v>
      </c>
      <c r="C79" s="18">
        <v>0.007</v>
      </c>
      <c r="D79" s="5">
        <f t="shared" si="1"/>
        <v>0.38461538461538464</v>
      </c>
    </row>
    <row r="80" spans="1:4" ht="12.75">
      <c r="A80" s="3" t="s">
        <v>103</v>
      </c>
      <c r="B80" s="2">
        <v>23</v>
      </c>
      <c r="C80" s="18">
        <v>0.008</v>
      </c>
      <c r="D80" s="5">
        <f t="shared" si="1"/>
        <v>0.4423076923076923</v>
      </c>
    </row>
    <row r="81" spans="1:4" ht="12.75">
      <c r="A81" s="3" t="s">
        <v>180</v>
      </c>
      <c r="B81" s="2">
        <v>24</v>
      </c>
      <c r="C81" s="18">
        <v>0.009</v>
      </c>
      <c r="D81" s="5">
        <f t="shared" si="1"/>
        <v>0.46153846153846156</v>
      </c>
    </row>
    <row r="82" spans="1:4" ht="12.75">
      <c r="A82" s="3" t="s">
        <v>96</v>
      </c>
      <c r="B82" s="2">
        <v>26</v>
      </c>
      <c r="C82" s="18">
        <v>0.009</v>
      </c>
      <c r="D82" s="5">
        <f t="shared" si="1"/>
        <v>0.5</v>
      </c>
    </row>
    <row r="83" spans="1:4" ht="12.75">
      <c r="A83" s="3" t="s">
        <v>112</v>
      </c>
      <c r="B83" s="2">
        <v>28</v>
      </c>
      <c r="C83" s="18">
        <v>0.01</v>
      </c>
      <c r="D83" s="5">
        <f t="shared" si="1"/>
        <v>0.5384615384615384</v>
      </c>
    </row>
    <row r="84" spans="1:4" ht="12.75">
      <c r="A84" s="3" t="s">
        <v>176</v>
      </c>
      <c r="B84" s="2">
        <v>32</v>
      </c>
      <c r="C84" s="18">
        <v>0.012</v>
      </c>
      <c r="D84" s="5">
        <f t="shared" si="1"/>
        <v>0.6153846153846154</v>
      </c>
    </row>
    <row r="85" spans="1:4" ht="12.75">
      <c r="A85" s="3" t="s">
        <v>153</v>
      </c>
      <c r="B85" s="2">
        <v>32</v>
      </c>
      <c r="C85" s="18">
        <v>0.012</v>
      </c>
      <c r="D85" s="5">
        <f t="shared" si="1"/>
        <v>0.6153846153846154</v>
      </c>
    </row>
    <row r="86" spans="1:4" ht="12.75">
      <c r="A86" s="3" t="s">
        <v>101</v>
      </c>
      <c r="B86" s="2">
        <v>33</v>
      </c>
      <c r="C86" s="18">
        <v>0.012</v>
      </c>
      <c r="D86" s="5">
        <f t="shared" si="1"/>
        <v>0.6346153846153846</v>
      </c>
    </row>
    <row r="87" spans="1:4" ht="12.75">
      <c r="A87" s="3" t="s">
        <v>150</v>
      </c>
      <c r="B87" s="2">
        <v>34</v>
      </c>
      <c r="C87" s="18">
        <v>0.012</v>
      </c>
      <c r="D87" s="5">
        <f t="shared" si="1"/>
        <v>0.6538461538461539</v>
      </c>
    </row>
    <row r="88" spans="1:4" ht="12.75">
      <c r="A88" s="3" t="s">
        <v>13</v>
      </c>
      <c r="B88" s="2">
        <v>38</v>
      </c>
      <c r="C88" s="18">
        <v>0.014</v>
      </c>
      <c r="D88" s="5">
        <f t="shared" si="1"/>
        <v>0.7307692307692307</v>
      </c>
    </row>
    <row r="89" spans="1:4" ht="12.75">
      <c r="A89" s="3" t="s">
        <v>107</v>
      </c>
      <c r="B89" s="2">
        <v>40</v>
      </c>
      <c r="C89" s="18">
        <v>0.015</v>
      </c>
      <c r="D89" s="5">
        <f t="shared" si="1"/>
        <v>0.7692307692307693</v>
      </c>
    </row>
    <row r="90" spans="1:4" ht="12.75">
      <c r="A90" s="3" t="s">
        <v>116</v>
      </c>
      <c r="B90" s="2">
        <v>61</v>
      </c>
      <c r="C90" s="18">
        <v>0.022</v>
      </c>
      <c r="D90" s="5">
        <f t="shared" si="1"/>
        <v>1.1730769230769231</v>
      </c>
    </row>
    <row r="91" spans="1:4" ht="12.75">
      <c r="A91" s="3" t="s">
        <v>105</v>
      </c>
      <c r="B91" s="2">
        <v>64</v>
      </c>
      <c r="C91" s="18">
        <v>0.023</v>
      </c>
      <c r="D91" s="5">
        <f t="shared" si="1"/>
        <v>1.2307692307692308</v>
      </c>
    </row>
    <row r="92" spans="1:4" ht="12.75">
      <c r="A92" s="3" t="s">
        <v>98</v>
      </c>
      <c r="B92" s="2">
        <v>77</v>
      </c>
      <c r="C92" s="18">
        <v>0.028</v>
      </c>
      <c r="D92" s="5">
        <f t="shared" si="1"/>
        <v>1.4807692307692308</v>
      </c>
    </row>
    <row r="93" spans="1:4" ht="12.75">
      <c r="A93" s="3" t="s">
        <v>59</v>
      </c>
      <c r="B93" s="2">
        <v>77</v>
      </c>
      <c r="C93" s="18">
        <v>0.028</v>
      </c>
      <c r="D93" s="5">
        <f t="shared" si="1"/>
        <v>1.4807692307692308</v>
      </c>
    </row>
    <row r="94" spans="1:4" ht="12.75">
      <c r="A94" s="3" t="s">
        <v>151</v>
      </c>
      <c r="B94" s="2">
        <v>107</v>
      </c>
      <c r="C94" s="19">
        <v>0.039</v>
      </c>
      <c r="D94" s="5">
        <f t="shared" si="1"/>
        <v>2.0576923076923075</v>
      </c>
    </row>
    <row r="95" spans="1:4" ht="12.75">
      <c r="A95" s="3" t="s">
        <v>157</v>
      </c>
      <c r="B95" s="2">
        <v>118</v>
      </c>
      <c r="C95" s="19">
        <v>0.043</v>
      </c>
      <c r="D95" s="5">
        <f t="shared" si="1"/>
        <v>2.269230769230769</v>
      </c>
    </row>
    <row r="96" spans="1:4" ht="12.75">
      <c r="A96" s="3" t="s">
        <v>106</v>
      </c>
      <c r="B96" s="2">
        <v>142</v>
      </c>
      <c r="C96" s="19">
        <v>0.052</v>
      </c>
      <c r="D96" s="5">
        <f t="shared" si="1"/>
        <v>2.730769230769231</v>
      </c>
    </row>
    <row r="97" spans="1:4" ht="12.75">
      <c r="A97" s="3" t="s">
        <v>25</v>
      </c>
      <c r="B97" s="2">
        <v>165</v>
      </c>
      <c r="C97" s="19">
        <v>0.06</v>
      </c>
      <c r="D97" s="5">
        <f t="shared" si="1"/>
        <v>3.173076923076923</v>
      </c>
    </row>
    <row r="98" spans="1:4" ht="12.75">
      <c r="A98" s="3" t="s">
        <v>115</v>
      </c>
      <c r="B98" s="2">
        <v>167</v>
      </c>
      <c r="C98" s="19">
        <v>0.061</v>
      </c>
      <c r="D98" s="5">
        <f t="shared" si="1"/>
        <v>3.2115384615384617</v>
      </c>
    </row>
    <row r="99" spans="1:4" ht="12.75">
      <c r="A99" s="3" t="s">
        <v>154</v>
      </c>
      <c r="B99" s="2">
        <v>200</v>
      </c>
      <c r="C99" s="19">
        <v>0.073</v>
      </c>
      <c r="D99" s="5">
        <f t="shared" si="1"/>
        <v>3.8461538461538463</v>
      </c>
    </row>
    <row r="100" spans="1:4" ht="12.75">
      <c r="A100" s="3" t="s">
        <v>114</v>
      </c>
      <c r="B100" s="2">
        <v>208</v>
      </c>
      <c r="C100" s="19">
        <v>0.076</v>
      </c>
      <c r="D100" s="5">
        <f t="shared" si="1"/>
        <v>4</v>
      </c>
    </row>
    <row r="101" spans="1:4" ht="12.75">
      <c r="A101" s="3" t="s">
        <v>66</v>
      </c>
      <c r="B101" s="2">
        <v>234</v>
      </c>
      <c r="C101" s="19">
        <v>0.085</v>
      </c>
      <c r="D101" s="5">
        <f t="shared" si="1"/>
        <v>4.5</v>
      </c>
    </row>
    <row r="102" spans="1:4" ht="12.75">
      <c r="A102" s="3" t="s">
        <v>58</v>
      </c>
      <c r="B102" s="2">
        <v>333</v>
      </c>
      <c r="C102" s="19">
        <v>0.121</v>
      </c>
      <c r="D102" s="5">
        <f t="shared" si="1"/>
        <v>6.403846153846154</v>
      </c>
    </row>
    <row r="104" spans="2:3" ht="12.75">
      <c r="B104" s="4" t="s">
        <v>137</v>
      </c>
      <c r="C104">
        <f>MEDIAN(B2:B102)</f>
        <v>6</v>
      </c>
    </row>
    <row r="105" spans="2:3" ht="12.75">
      <c r="B105" s="4" t="s">
        <v>138</v>
      </c>
      <c r="C105" s="6">
        <f>AVERAGE(B2:B102)</f>
        <v>27.138613861386137</v>
      </c>
    </row>
    <row r="106" spans="2:4" ht="12.75">
      <c r="B106" s="4" t="s">
        <v>145</v>
      </c>
      <c r="C106">
        <f>COUNTIF(B2:B102,"&lt;25")</f>
        <v>80</v>
      </c>
      <c r="D106" t="s">
        <v>0</v>
      </c>
    </row>
    <row r="107" spans="2:4" ht="12.75">
      <c r="B107" s="4" t="s">
        <v>140</v>
      </c>
      <c r="C107">
        <f>COUNTIF(B2:B102,"&gt;=25")</f>
        <v>21</v>
      </c>
      <c r="D107" t="s">
        <v>0</v>
      </c>
    </row>
    <row r="108" spans="2:4" ht="12.75">
      <c r="B108" s="4" t="s">
        <v>141</v>
      </c>
      <c r="C108">
        <f>COUNTIF(B2:B102,"&gt;=50")</f>
        <v>13</v>
      </c>
      <c r="D108" t="s">
        <v>0</v>
      </c>
    </row>
    <row r="109" spans="2:4" ht="12.75">
      <c r="B109" s="4" t="s">
        <v>142</v>
      </c>
      <c r="C109">
        <f>COUNTIF(B2:B102,"&gt;=100")</f>
        <v>9</v>
      </c>
      <c r="D109" t="s">
        <v>0</v>
      </c>
    </row>
  </sheetData>
  <hyperlinks>
    <hyperlink ref="A78" r:id="rId1" display="http://library.csumb.edu/iamslic/ill/getname.php?req_lib_id=AcuarioNCuba"/>
    <hyperlink ref="A74" r:id="rId2" display="http://library.csumb.edu/iamslic/ill/getname.php?req_lib_id=AIMS"/>
    <hyperlink ref="A46" r:id="rId3" display="http://library.csumb.edu/iamslic/ill/getname.php?req_lib_id=BedfordIO"/>
    <hyperlink ref="A63" r:id="rId4" display="http://library.csumb.edu/iamslic/ill/getname.php?req_lib_id=BermudaBiolSta"/>
    <hyperlink ref="A47" r:id="rId5" display="http://library.csumb.edu/iamslic/ill/getname.php?req_lib_id=BodegaMarLab"/>
    <hyperlink ref="A36" r:id="rId6" display="http://library.csumb.edu/iamslic/ill/getname.php?req_lib_id=CABRILLO"/>
    <hyperlink ref="A19" r:id="rId7" display="http://library.csumb.edu/iamslic/ill/getname.php?req_lib_id=CalifAcadSci"/>
    <hyperlink ref="A53" r:id="rId8" display="http://library.csumb.edu/iamslic/ill/getname.php?req_lib_id=CEFAS"/>
    <hyperlink ref="A37" r:id="rId9" display="http://library.csumb.edu/iamslic/ill/getname.php?req_lib_id=CEMAREUK"/>
    <hyperlink ref="A82" r:id="rId10" display="http://library.csumb.edu/iamslic/ill/getname.php?req_lib_id=ChileanNavy"/>
    <hyperlink ref="A58" r:id="rId11" display="http://library.csumb.edu/iamslic/ill/getname.php?req_lib_id=CIAD"/>
    <hyperlink ref="A102" r:id="rId12" display="http://library.csumb.edu/iamslic/ill/getname.php?req_lib_id=CIBNOR"/>
    <hyperlink ref="A87" r:id="rId13" display="http://library.csumb.edu/iamslic/ill/getname.php?req_lib_id=CICESE"/>
    <hyperlink ref="A92" r:id="rId14" display="http://library.csumb.edu/iamslic/ill/getname.php?req_lib_id=CICIMAR"/>
    <hyperlink ref="A93" r:id="rId15" display="http://library.csumb.edu/iamslic/ill/getname.php?req_lib_id=CIEAMER"/>
    <hyperlink ref="A84" r:id="rId16" display="http://library.csumb.edu/iamslic/ill/getname.php?req_lib_id=CMFRIIndia"/>
    <hyperlink ref="A2" r:id="rId17" display="http://library.csumb.edu/iamslic/ill/getname.php?req_lib_id=CROCotedIvoire"/>
    <hyperlink ref="A65" r:id="rId18" display="http://library.csumb.edu/iamslic/ill/getname.php?req_lib_id=CSIROMarLab"/>
    <hyperlink ref="A29" r:id="rId19" display="http://library.csumb.edu/iamslic/ill/getname.php?req_lib_id=CSUMB"/>
    <hyperlink ref="A77" r:id="rId20" display="http://library.csumb.edu/iamslic/ill/getname.php?req_lib_id=DanishIFish"/>
    <hyperlink ref="A30" r:id="rId21" display="http://library.csumb.edu/iamslic/ill/getname.php?req_lib_id=DFAIOS"/>
    <hyperlink ref="A66" r:id="rId22" display="http://library.csumb.edu/iamslic/ill/getname.php?req_lib_id=DFAPBS"/>
    <hyperlink ref="A86" r:id="rId23" display="http://library.csumb.edu/iamslic/ill/getname.php?req_lib_id=DFOMarshall"/>
    <hyperlink ref="A3" r:id="rId24" display="http://library.csumb.edu/iamslic/ill/getname.php?req_lib_id=DFONewfoundland"/>
    <hyperlink ref="A31" r:id="rId25" display="http://library.csumb.edu/iamslic/ill/getname.php?req_lib_id=DukeU"/>
    <hyperlink ref="A20" r:id="rId26" display="http://library.csumb.edu/iamslic/ill/getname.php?req_lib_id=ErnstMayrMCZ"/>
    <hyperlink ref="A59" r:id="rId27" display="http://library.csumb.edu/iamslic/ill/getname.php?req_lib_id=EstonianMarineInst"/>
    <hyperlink ref="A4" r:id="rId28" display="http://library.csumb.edu/iamslic/ill/getname.php?req_lib_id=FishDepGambia"/>
    <hyperlink ref="A75" r:id="rId29" display="http://library.csumb.edu/iamslic/ill/getname.php?req_lib_id=FisheriesWA"/>
    <hyperlink ref="A48" r:id="rId30" display="http://library.csumb.edu/iamslic/ill/getname.php?req_lib_id=FloridaMarResInst"/>
    <hyperlink ref="A21" r:id="rId31" display="http://library.csumb.edu/iamslic/ill/getname.php?req_lib_id=Gilchrist"/>
    <hyperlink ref="A80" r:id="rId32" display="http://library.csumb.edu/iamslic/ill/getname.php?req_lib_id=GrBarrierReefMPA"/>
    <hyperlink ref="A101" r:id="rId33" display="http://library.csumb.edu/iamslic/ill/getname.php?req_lib_id=Gunter"/>
    <hyperlink ref="A5" r:id="rId34" display="http://library.csumb.edu/iamslic/ill/getname.php?req_lib_id=Hafro"/>
    <hyperlink ref="A54" r:id="rId35" display="http://library.csumb.edu/iamslic/ill/getname.php?req_lib_id=HatfieldMarSci"/>
    <hyperlink ref="A6" r:id="rId36" display="http://library.csumb.edu/iamslic/ill/getname.php?req_lib_id=HBOI"/>
    <hyperlink ref="A64" r:id="rId37" display="http://library.csumb.edu/iamslic/ill/getname.php?req_lib_id=HMS"/>
    <hyperlink ref="A7" r:id="rId38" display="http://library.csumb.edu/iamslic/ill/getname.php?req_lib_id=ICES"/>
    <hyperlink ref="A40" r:id="rId39" display="http://library.csumb.edu/iamslic/ill/getname.php?req_lib_id=ICML-UNAM"/>
    <hyperlink ref="A79" r:id="rId40" display="http://library.csumb.edu/iamslic/ill/getname.php?req_lib_id=IDFPVCHILE"/>
    <hyperlink ref="A55" r:id="rId41" display="http://library.csumb.edu/iamslic/ill/getname.php?req_lib_id=IFMGEOMAR"/>
    <hyperlink ref="A32" r:id="rId42" display="http://library.csumb.edu/iamslic/ill/getname.php?req_lib_id=IFREMERBrest"/>
    <hyperlink ref="A60" r:id="rId43" display="http://library.csumb.edu/iamslic/ill/getname.php?req_lib_id=IFROIran"/>
    <hyperlink ref="A8" r:id="rId44" display="http://library.csumb.edu/iamslic/ill/getname.php?req_lib_id=INAHINAMozambique"/>
    <hyperlink ref="A91" r:id="rId45" display="http://library.csumb.edu/iamslic/ill/getname.php?req_lib_id=INIDEP"/>
    <hyperlink ref="A22" r:id="rId46" display="http://library.csumb.edu/iamslic/ill/getname.php?req_lib_id=INOCAREcuador"/>
    <hyperlink ref="A88" r:id="rId47" display="http://library.csumb.edu/iamslic/ill/getname.php?req_lib_id=InstBiolSouthSeas"/>
    <hyperlink ref="A94" r:id="rId48" display="http://library.csumb.edu/iamslic/ill/getname.php?req_lib_id=InstBosbouw"/>
    <hyperlink ref="A81" r:id="rId49" display="http://library.csumb.edu/iamslic/ill/getname.php?req_lib_id=INSTMTunisia"/>
    <hyperlink ref="A9" r:id="rId50" display="http://library.csumb.edu/iamslic/ill/getname.php?req_lib_id=INTECMAR"/>
    <hyperlink ref="A61" r:id="rId51" display="http://library.csumb.edu/iamslic/ill/getname.php?req_lib_id=INVEMARColombia"/>
    <hyperlink ref="A33" r:id="rId52" display="http://library.csumb.edu/iamslic/ill/getname.php?req_lib_id=IrelandCentFishBrd"/>
    <hyperlink ref="A41" r:id="rId53" display="http://library.csumb.edu/iamslic/ill/getname.php?req_lib_id=KenyaMarFish"/>
    <hyperlink ref="A67" r:id="rId54" display="http://library.csumb.edu/iamslic/ill/getname.php?req_lib_id=LaJollaSWF"/>
    <hyperlink ref="A23" r:id="rId55" display="http://library.csumb.edu/iamslic/ill/getname.php?req_lib_id=Lamontagne"/>
    <hyperlink ref="A62" r:id="rId56" display="http://library.csumb.edu/iamslic/ill/getname.php?req_lib_id=LouisianaUMarCons"/>
    <hyperlink ref="A49" r:id="rId57" display="http://library.csumb.edu/iamslic/ill/getname.php?req_lib_id=MARINSTLIBIRELAND"/>
    <hyperlink ref="A50" r:id="rId58" display="http://library.csumb.edu/iamslic/ill/getname.php?req_lib_id=MAXPLANCKTrial"/>
    <hyperlink ref="A10" r:id="rId59" display="http://library.csumb.edu/iamslic/ill/getname.php?req_lib_id=MBLWHOI"/>
    <hyperlink ref="A11" r:id="rId60" display="http://library.csumb.edu/iamslic/ill/getname.php?req_lib_id=MinFishMarResNamibia"/>
    <hyperlink ref="A12" r:id="rId61" display="http://library.csumb.edu/iamslic/ill/getname.php?req_lib_id=MOFTONGA"/>
    <hyperlink ref="A38" r:id="rId62" display="http://library.csumb.edu/iamslic/ill/getname.php?req_lib_id=MossLandingMBARI"/>
    <hyperlink ref="A42" r:id="rId63" display="http://library.csumb.edu/iamslic/ill/getname.php?req_lib_id=MoteMarine"/>
    <hyperlink ref="A76" r:id="rId64" display="http://library.csumb.edu/iamslic/ill/getname.php?req_lib_id=MusOceanMonaco"/>
    <hyperlink ref="A13" r:id="rId65" display="http://library.csumb.edu/iamslic/ill/getname.php?req_lib_id=NatCentMarResGreece"/>
    <hyperlink ref="A96" r:id="rId66" display="http://library.csumb.edu/iamslic/ill/getname.php?req_lib_id=NatInstOceanIndia"/>
    <hyperlink ref="A89" r:id="rId67" display="http://library.csumb.edu/iamslic/ill/getname.php?req_lib_id=NIWA"/>
    <hyperlink ref="A24" r:id="rId68" display="http://library.csumb.edu/iamslic/ill/getname.php?req_lib_id=NMFSAukeBay"/>
    <hyperlink ref="A43" r:id="rId69" display="http://library.csumb.edu/iamslic/ill/getname.php?req_lib_id=NMFSSantaCruz"/>
    <hyperlink ref="A14" r:id="rId70" display="http://library.csumb.edu/iamslic/ill/getname.php?req_lib_id=NOAASeattleReg"/>
    <hyperlink ref="A51" r:id="rId71" display="http://library.csumb.edu/iamslic/ill/getname.php?req_lib_id=NorthSeaCentre"/>
    <hyperlink ref="A25" r:id="rId72" display="http://library.csumb.edu/iamslic/ill/getname.php?req_lib_id=NOVA"/>
    <hyperlink ref="A44" r:id="rId73" display="http://library.csumb.edu/iamslic/ill/getname.php?req_lib_id=NSWFishResInst"/>
    <hyperlink ref="A68" r:id="rId74" display="http://library.csumb.edu/iamslic/ill/getname.php?req_lib_id=OIMB"/>
    <hyperlink ref="A45" r:id="rId75" display="http://library.csumb.edu/iamslic/ill/getname.php?req_lib_id=Rosenstiel"/>
    <hyperlink ref="A15" r:id="rId76" display="http://library.csumb.edu/iamslic/ill/getname.php?req_lib_id=RudBosInstLib"/>
    <hyperlink ref="A39" r:id="rId77" display="http://library.csumb.edu/iamslic/ill/getname.php?req_lib_id=RupAcadCtrMarSci"/>
    <hyperlink ref="A83" r:id="rId78" display="http://library.csumb.edu/iamslic/ill/getname.php?req_lib_id=SAIAB"/>
    <hyperlink ref="A85" r:id="rId79" display="http://library.csumb.edu/iamslic/ill/getname.php?req_lib_id=Sanibel"/>
    <hyperlink ref="A26" r:id="rId80" display="http://library.csumb.edu/iamslic/ill/getname.php?req_lib_id=SCarolinaDNR"/>
    <hyperlink ref="A71" r:id="rId81" display="http://library.csumb.edu/iamslic/ill/getname.php?req_lib_id=SeattleNWF"/>
    <hyperlink ref="A56" r:id="rId82" display="http://library.csumb.edu/iamslic/ill/getname.php?req_lib_id=SeychellesFishing"/>
    <hyperlink ref="A16" r:id="rId83" display="http://library.csumb.edu/iamslic/ill/getname.php?req_lib_id=SkidawayIO"/>
    <hyperlink ref="A99" r:id="rId84" display="http://library.csumb.edu/iamslic/ill/getname.php?req_lib_id=SPCNewCaledonia"/>
    <hyperlink ref="A27" r:id="rId85" display="http://library.csumb.edu/iamslic/ill/getname.php?req_lib_id=Terramare"/>
    <hyperlink ref="A34" r:id="rId86" display="http://library.csumb.edu/iamslic/ill/getname.php?req_lib_id=UABCMX"/>
    <hyperlink ref="A97" r:id="rId87" display="http://library.csumb.edu/iamslic/ill/getname.php?req_lib_id=UEcosisAquat"/>
    <hyperlink ref="A57" r:id="rId88" display="http://library.csumb.edu/iamslic/ill/getname.php?req_lib_id=UHawaii"/>
    <hyperlink ref="A72" r:id="rId89" display="http://library.csumb.edu/iamslic/ill/getname.php?req_lib_id=UMassDartmouth"/>
    <hyperlink ref="A70" r:id="rId90" display="http://library.csumb.edu/iamslic/ill/getname.php?req_lib_id=UMCES"/>
    <hyperlink ref="A100" r:id="rId91" display="http://library.csumb.edu/iamslic/ill/getname.php?req_lib_id=UNAMIMSL"/>
    <hyperlink ref="A17" r:id="rId92" display="http://library.csumb.edu/iamslic/ill/getname.php?req_lib_id=UNCChapelHillIMS"/>
    <hyperlink ref="A28" r:id="rId93" display="http://library.csumb.edu/iamslic/ill/getname.php?req_lib_id=UnityCollege"/>
    <hyperlink ref="A35" r:id="rId94" display="http://library.csumb.edu/iamslic/ill/getname.php?req_lib_id=UnivAustralChile"/>
    <hyperlink ref="A69" r:id="rId95" display="http://library.csumb.edu/iamslic/ill/getname.php?req_lib_id=USFWSCarlsbad"/>
    <hyperlink ref="A18" r:id="rId96" display="http://library.csumb.edu/iamslic/ill/getname.php?req_lib_id=USoPacMarStudies"/>
    <hyperlink ref="A98" r:id="rId97" display="http://library.csumb.edu/iamslic/ill/getname.php?req_lib_id=Uvalparaiso"/>
    <hyperlink ref="A52" r:id="rId98" display="http://library.csumb.edu/iamslic/ill/getname.php?req_lib_id=VIMS"/>
    <hyperlink ref="A90" r:id="rId99" display="http://library.csumb.edu/iamslic/ill/getname.php?req_lib_id=VLIZ"/>
    <hyperlink ref="A73" r:id="rId100" display="http://library.csumb.edu/iamslic/ill/getname.php?req_lib_id=Wegener"/>
    <hyperlink ref="A95" r:id="rId101" display="http://library.csumb.edu/iamslic/ill/getname.php?req_lib_id=WorldFish_Phil"/>
  </hyperlinks>
  <printOptions gridLines="1"/>
  <pageMargins left="0.75" right="0.75" top="0.75" bottom="0.75" header="0.5" footer="0.5"/>
  <pageSetup horizontalDpi="600" verticalDpi="600" orientation="portrait" r:id="rId103"/>
  <drawing r:id="rId10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0"/>
  <sheetViews>
    <sheetView workbookViewId="0" topLeftCell="A1">
      <selection activeCell="Q38" sqref="Q38"/>
    </sheetView>
  </sheetViews>
  <sheetFormatPr defaultColWidth="9.140625" defaultRowHeight="12.75"/>
  <cols>
    <col min="1" max="1" width="20.8515625" style="0" customWidth="1"/>
    <col min="2" max="2" width="10.28125" style="0" customWidth="1"/>
    <col min="3" max="3" width="9.7109375" style="0" customWidth="1"/>
    <col min="4" max="4" width="9.57421875" style="0" customWidth="1"/>
  </cols>
  <sheetData>
    <row r="2" spans="1:4" ht="24.75" customHeight="1">
      <c r="A2" s="1" t="s">
        <v>54</v>
      </c>
      <c r="B2" s="23" t="s">
        <v>55</v>
      </c>
      <c r="C2" s="24" t="s">
        <v>191</v>
      </c>
      <c r="D2" s="23" t="s">
        <v>146</v>
      </c>
    </row>
    <row r="3" spans="1:4" ht="12.75" customHeight="1">
      <c r="A3" s="3" t="s">
        <v>8</v>
      </c>
      <c r="B3" s="2">
        <v>1</v>
      </c>
      <c r="C3" s="18">
        <v>0</v>
      </c>
      <c r="D3" s="5">
        <f aca="true" t="shared" si="0" ref="D3:D67">B3/52</f>
        <v>0.019230769230769232</v>
      </c>
    </row>
    <row r="4" spans="1:4" ht="12.75" customHeight="1">
      <c r="A4" s="3" t="s">
        <v>160</v>
      </c>
      <c r="B4" s="2">
        <v>1</v>
      </c>
      <c r="C4" s="18">
        <v>0</v>
      </c>
      <c r="D4" s="5">
        <f t="shared" si="0"/>
        <v>0.019230769230769232</v>
      </c>
    </row>
    <row r="5" spans="1:4" ht="12.75" customHeight="1">
      <c r="A5" s="3" t="s">
        <v>31</v>
      </c>
      <c r="B5" s="2">
        <v>1</v>
      </c>
      <c r="C5" s="18">
        <v>0</v>
      </c>
      <c r="D5" s="5">
        <f t="shared" si="0"/>
        <v>0.019230769230769232</v>
      </c>
    </row>
    <row r="6" spans="1:4" ht="12.75" customHeight="1">
      <c r="A6" s="3" t="s">
        <v>32</v>
      </c>
      <c r="B6" s="2">
        <v>1</v>
      </c>
      <c r="C6" s="18">
        <v>0</v>
      </c>
      <c r="D6" s="5">
        <f t="shared" si="0"/>
        <v>0.019230769230769232</v>
      </c>
    </row>
    <row r="7" spans="1:4" ht="12.75" customHeight="1">
      <c r="A7" s="3" t="s">
        <v>35</v>
      </c>
      <c r="B7" s="2">
        <v>1</v>
      </c>
      <c r="C7" s="18">
        <v>0</v>
      </c>
      <c r="D7" s="5">
        <f t="shared" si="0"/>
        <v>0.019230769230769232</v>
      </c>
    </row>
    <row r="8" spans="1:4" ht="12.75" customHeight="1">
      <c r="A8" s="3" t="s">
        <v>96</v>
      </c>
      <c r="B8" s="2">
        <v>2</v>
      </c>
      <c r="C8" s="18">
        <v>0.001</v>
      </c>
      <c r="D8" s="5">
        <f t="shared" si="0"/>
        <v>0.038461538461538464</v>
      </c>
    </row>
    <row r="9" spans="1:4" ht="12.75" customHeight="1">
      <c r="A9" s="3" t="s">
        <v>70</v>
      </c>
      <c r="B9" s="2">
        <v>2</v>
      </c>
      <c r="C9" s="18">
        <v>0.001</v>
      </c>
      <c r="D9" s="5">
        <f t="shared" si="0"/>
        <v>0.038461538461538464</v>
      </c>
    </row>
    <row r="10" spans="1:4" ht="12.75" customHeight="1">
      <c r="A10" s="3" t="s">
        <v>33</v>
      </c>
      <c r="B10" s="2">
        <v>2</v>
      </c>
      <c r="C10" s="18">
        <v>0.001</v>
      </c>
      <c r="D10" s="5">
        <f t="shared" si="0"/>
        <v>0.038461538461538464</v>
      </c>
    </row>
    <row r="11" spans="1:4" ht="12.75" customHeight="1">
      <c r="A11" s="3" t="s">
        <v>148</v>
      </c>
      <c r="B11" s="2">
        <v>3</v>
      </c>
      <c r="C11" s="18">
        <v>0.001</v>
      </c>
      <c r="D11" s="5">
        <f>B11/52</f>
        <v>0.057692307692307696</v>
      </c>
    </row>
    <row r="12" spans="1:4" ht="12.75" customHeight="1">
      <c r="A12" s="3" t="s">
        <v>18</v>
      </c>
      <c r="B12" s="2">
        <v>3</v>
      </c>
      <c r="C12" s="18">
        <v>0.001</v>
      </c>
      <c r="D12" s="5">
        <f t="shared" si="0"/>
        <v>0.057692307692307696</v>
      </c>
    </row>
    <row r="13" spans="1:4" ht="12.75" customHeight="1">
      <c r="A13" s="3" t="s">
        <v>76</v>
      </c>
      <c r="B13" s="2">
        <v>3</v>
      </c>
      <c r="C13" s="18">
        <v>0.001</v>
      </c>
      <c r="D13" s="5">
        <f t="shared" si="0"/>
        <v>0.057692307692307696</v>
      </c>
    </row>
    <row r="14" spans="1:4" ht="12.75" customHeight="1">
      <c r="A14" s="3" t="s">
        <v>30</v>
      </c>
      <c r="B14" s="2">
        <v>4</v>
      </c>
      <c r="C14" s="18">
        <v>0.001</v>
      </c>
      <c r="D14" s="5">
        <f t="shared" si="0"/>
        <v>0.07692307692307693</v>
      </c>
    </row>
    <row r="15" spans="1:4" ht="12.75" customHeight="1">
      <c r="A15" s="3" t="s">
        <v>159</v>
      </c>
      <c r="B15" s="2">
        <v>4</v>
      </c>
      <c r="C15" s="18">
        <v>0.001</v>
      </c>
      <c r="D15" s="5">
        <f t="shared" si="0"/>
        <v>0.07692307692307693</v>
      </c>
    </row>
    <row r="16" spans="1:4" ht="12.75" customHeight="1">
      <c r="A16" s="3" t="s">
        <v>74</v>
      </c>
      <c r="B16" s="2">
        <v>4</v>
      </c>
      <c r="C16" s="18">
        <v>0.001</v>
      </c>
      <c r="D16" s="5">
        <f t="shared" si="0"/>
        <v>0.07692307692307693</v>
      </c>
    </row>
    <row r="17" spans="1:4" ht="12.75" customHeight="1">
      <c r="A17" s="3" t="s">
        <v>78</v>
      </c>
      <c r="B17" s="2">
        <v>4</v>
      </c>
      <c r="C17" s="18">
        <v>0.001</v>
      </c>
      <c r="D17" s="5">
        <f t="shared" si="0"/>
        <v>0.07692307692307693</v>
      </c>
    </row>
    <row r="18" spans="1:4" ht="12.75" customHeight="1">
      <c r="A18" s="3" t="s">
        <v>184</v>
      </c>
      <c r="B18" s="2">
        <v>4</v>
      </c>
      <c r="C18" s="18">
        <v>0.001</v>
      </c>
      <c r="D18" s="5">
        <f t="shared" si="0"/>
        <v>0.07692307692307693</v>
      </c>
    </row>
    <row r="19" spans="1:4" ht="12.75" customHeight="1">
      <c r="A19" s="3" t="s">
        <v>109</v>
      </c>
      <c r="B19" s="2">
        <v>5</v>
      </c>
      <c r="C19" s="18">
        <v>0.002</v>
      </c>
      <c r="D19" s="5">
        <f t="shared" si="0"/>
        <v>0.09615384615384616</v>
      </c>
    </row>
    <row r="20" spans="1:4" ht="12.75" customHeight="1">
      <c r="A20" s="3" t="s">
        <v>155</v>
      </c>
      <c r="B20" s="2">
        <v>5</v>
      </c>
      <c r="C20" s="18">
        <v>0.002</v>
      </c>
      <c r="D20" s="5">
        <f t="shared" si="0"/>
        <v>0.09615384615384616</v>
      </c>
    </row>
    <row r="21" spans="1:4" ht="12.75" customHeight="1">
      <c r="A21" s="3" t="s">
        <v>59</v>
      </c>
      <c r="B21" s="2">
        <v>6</v>
      </c>
      <c r="C21" s="18">
        <v>0.002</v>
      </c>
      <c r="D21" s="5">
        <f t="shared" si="0"/>
        <v>0.11538461538461539</v>
      </c>
    </row>
    <row r="22" spans="1:4" ht="12.75" customHeight="1">
      <c r="A22" s="3" t="s">
        <v>77</v>
      </c>
      <c r="B22" s="2">
        <v>6</v>
      </c>
      <c r="C22" s="18">
        <v>0.002</v>
      </c>
      <c r="D22" s="5">
        <f t="shared" si="0"/>
        <v>0.11538461538461539</v>
      </c>
    </row>
    <row r="23" spans="1:4" ht="12.75" customHeight="1">
      <c r="A23" s="3" t="s">
        <v>117</v>
      </c>
      <c r="B23" s="2">
        <v>8</v>
      </c>
      <c r="C23" s="18">
        <v>0.003</v>
      </c>
      <c r="D23" s="5">
        <f t="shared" si="0"/>
        <v>0.15384615384615385</v>
      </c>
    </row>
    <row r="24" spans="1:4" ht="12.75" customHeight="1">
      <c r="A24" s="3" t="s">
        <v>108</v>
      </c>
      <c r="B24" s="2">
        <v>8</v>
      </c>
      <c r="C24" s="18">
        <v>0.003</v>
      </c>
      <c r="D24" s="5">
        <f t="shared" si="0"/>
        <v>0.15384615384615385</v>
      </c>
    </row>
    <row r="25" spans="1:4" ht="12.75" customHeight="1">
      <c r="A25" s="3" t="s">
        <v>84</v>
      </c>
      <c r="B25" s="2">
        <v>8</v>
      </c>
      <c r="C25" s="18">
        <v>0.003</v>
      </c>
      <c r="D25" s="5">
        <f t="shared" si="0"/>
        <v>0.15384615384615385</v>
      </c>
    </row>
    <row r="26" spans="1:4" ht="12.75" customHeight="1">
      <c r="A26" s="3" t="s">
        <v>88</v>
      </c>
      <c r="B26" s="2">
        <v>9</v>
      </c>
      <c r="C26" s="18">
        <v>0.003</v>
      </c>
      <c r="D26" s="5">
        <f t="shared" si="0"/>
        <v>0.17307692307692307</v>
      </c>
    </row>
    <row r="27" spans="1:4" ht="12.75" customHeight="1">
      <c r="A27" s="3" t="s">
        <v>64</v>
      </c>
      <c r="B27" s="2">
        <v>11</v>
      </c>
      <c r="C27" s="18">
        <v>0.004</v>
      </c>
      <c r="D27" s="5">
        <f t="shared" si="0"/>
        <v>0.21153846153846154</v>
      </c>
    </row>
    <row r="28" spans="1:4" ht="12.75" customHeight="1">
      <c r="A28" s="3" t="s">
        <v>36</v>
      </c>
      <c r="B28" s="2">
        <v>11</v>
      </c>
      <c r="C28" s="18">
        <v>0.004</v>
      </c>
      <c r="D28" s="5">
        <f t="shared" si="0"/>
        <v>0.21153846153846154</v>
      </c>
    </row>
    <row r="29" spans="1:4" ht="12.75" customHeight="1">
      <c r="A29" s="3" t="s">
        <v>81</v>
      </c>
      <c r="B29" s="2">
        <v>13</v>
      </c>
      <c r="C29" s="18">
        <v>0.005</v>
      </c>
      <c r="D29" s="5">
        <f t="shared" si="0"/>
        <v>0.25</v>
      </c>
    </row>
    <row r="30" spans="1:4" ht="12.75" customHeight="1">
      <c r="A30" s="3" t="s">
        <v>151</v>
      </c>
      <c r="B30" s="2">
        <v>15</v>
      </c>
      <c r="C30" s="18">
        <v>0.005</v>
      </c>
      <c r="D30" s="5">
        <f t="shared" si="0"/>
        <v>0.28846153846153844</v>
      </c>
    </row>
    <row r="31" spans="1:4" ht="12.75" customHeight="1">
      <c r="A31" s="3" t="s">
        <v>34</v>
      </c>
      <c r="B31" s="2">
        <v>15</v>
      </c>
      <c r="C31" s="18">
        <v>0.005</v>
      </c>
      <c r="D31" s="5">
        <f t="shared" si="0"/>
        <v>0.28846153846153844</v>
      </c>
    </row>
    <row r="32" spans="1:4" ht="12.75" customHeight="1">
      <c r="A32" s="3" t="s">
        <v>102</v>
      </c>
      <c r="B32" s="2">
        <v>16</v>
      </c>
      <c r="C32" s="18">
        <v>0.006</v>
      </c>
      <c r="D32" s="5">
        <f t="shared" si="0"/>
        <v>0.3076923076923077</v>
      </c>
    </row>
    <row r="33" spans="1:4" ht="12.75" customHeight="1">
      <c r="A33" s="3" t="s">
        <v>60</v>
      </c>
      <c r="B33" s="2">
        <v>17</v>
      </c>
      <c r="C33" s="18">
        <v>0.006</v>
      </c>
      <c r="D33" s="5">
        <f t="shared" si="0"/>
        <v>0.3269230769230769</v>
      </c>
    </row>
    <row r="34" spans="1:4" ht="12.75" customHeight="1">
      <c r="A34" s="3" t="s">
        <v>112</v>
      </c>
      <c r="B34" s="2">
        <v>17</v>
      </c>
      <c r="C34" s="18">
        <v>0.006</v>
      </c>
      <c r="D34" s="5">
        <f t="shared" si="0"/>
        <v>0.3269230769230769</v>
      </c>
    </row>
    <row r="35" spans="1:4" ht="12.75" customHeight="1">
      <c r="A35" s="3" t="s">
        <v>97</v>
      </c>
      <c r="B35" s="2">
        <v>20</v>
      </c>
      <c r="C35" s="18">
        <v>0.007</v>
      </c>
      <c r="D35" s="5">
        <f t="shared" si="0"/>
        <v>0.38461538461538464</v>
      </c>
    </row>
    <row r="36" spans="1:4" ht="12.75" customHeight="1">
      <c r="A36" s="3" t="s">
        <v>87</v>
      </c>
      <c r="B36" s="2">
        <v>22</v>
      </c>
      <c r="C36" s="18">
        <v>0.008</v>
      </c>
      <c r="D36" s="5">
        <f t="shared" si="0"/>
        <v>0.4230769230769231</v>
      </c>
    </row>
    <row r="37" spans="1:4" ht="12.75" customHeight="1">
      <c r="A37" s="3" t="s">
        <v>90</v>
      </c>
      <c r="B37" s="2">
        <v>22</v>
      </c>
      <c r="C37" s="18">
        <v>0.008</v>
      </c>
      <c r="D37" s="5">
        <f t="shared" si="0"/>
        <v>0.4230769230769231</v>
      </c>
    </row>
    <row r="38" spans="1:4" ht="12.75" customHeight="1">
      <c r="A38" s="3" t="s">
        <v>82</v>
      </c>
      <c r="B38" s="2">
        <v>23</v>
      </c>
      <c r="C38" s="18">
        <v>0.008</v>
      </c>
      <c r="D38" s="5">
        <f t="shared" si="0"/>
        <v>0.4423076923076923</v>
      </c>
    </row>
    <row r="39" spans="1:4" ht="12.75" customHeight="1">
      <c r="A39" s="3" t="s">
        <v>116</v>
      </c>
      <c r="B39" s="2">
        <v>23</v>
      </c>
      <c r="C39" s="18">
        <v>0.008</v>
      </c>
      <c r="D39" s="5">
        <f t="shared" si="0"/>
        <v>0.4423076923076923</v>
      </c>
    </row>
    <row r="40" spans="1:4" ht="12.75" customHeight="1">
      <c r="A40" s="3" t="s">
        <v>71</v>
      </c>
      <c r="B40" s="2">
        <v>26</v>
      </c>
      <c r="C40" s="18">
        <v>0.009</v>
      </c>
      <c r="D40" s="5">
        <f t="shared" si="0"/>
        <v>0.5</v>
      </c>
    </row>
    <row r="41" spans="1:4" ht="12.75" customHeight="1">
      <c r="A41" s="3" t="s">
        <v>79</v>
      </c>
      <c r="B41" s="2">
        <v>28</v>
      </c>
      <c r="C41" s="18">
        <v>0.01</v>
      </c>
      <c r="D41" s="5">
        <f t="shared" si="0"/>
        <v>0.5384615384615384</v>
      </c>
    </row>
    <row r="42" spans="1:4" ht="12.75" customHeight="1">
      <c r="A42" s="3" t="s">
        <v>63</v>
      </c>
      <c r="B42" s="2">
        <v>29</v>
      </c>
      <c r="C42" s="18">
        <v>0.011</v>
      </c>
      <c r="D42" s="5">
        <f t="shared" si="0"/>
        <v>0.5576923076923077</v>
      </c>
    </row>
    <row r="43" spans="1:4" ht="12.75">
      <c r="A43" s="3" t="s">
        <v>58</v>
      </c>
      <c r="B43" s="2">
        <v>30</v>
      </c>
      <c r="C43" s="18">
        <v>0.011</v>
      </c>
      <c r="D43" s="5">
        <f t="shared" si="0"/>
        <v>0.5769230769230769</v>
      </c>
    </row>
    <row r="44" spans="1:4" ht="12.75">
      <c r="A44" s="3" t="s">
        <v>69</v>
      </c>
      <c r="B44" s="2">
        <v>30</v>
      </c>
      <c r="C44" s="18">
        <v>0.011</v>
      </c>
      <c r="D44" s="5">
        <f t="shared" si="0"/>
        <v>0.5769230769230769</v>
      </c>
    </row>
    <row r="45" spans="1:4" ht="12.75">
      <c r="A45" s="3" t="s">
        <v>73</v>
      </c>
      <c r="B45" s="2">
        <v>31</v>
      </c>
      <c r="C45" s="18">
        <v>0.011</v>
      </c>
      <c r="D45" s="5">
        <f t="shared" si="0"/>
        <v>0.5961538461538461</v>
      </c>
    </row>
    <row r="46" spans="1:4" ht="12.75">
      <c r="A46" s="3" t="s">
        <v>183</v>
      </c>
      <c r="B46" s="2">
        <v>33</v>
      </c>
      <c r="C46" s="18">
        <v>0.012</v>
      </c>
      <c r="D46" s="5">
        <f t="shared" si="0"/>
        <v>0.6346153846153846</v>
      </c>
    </row>
    <row r="47" spans="1:4" ht="12.75">
      <c r="A47" s="3" t="s">
        <v>75</v>
      </c>
      <c r="B47" s="2">
        <v>38</v>
      </c>
      <c r="C47" s="18">
        <v>0.014</v>
      </c>
      <c r="D47" s="5">
        <f t="shared" si="0"/>
        <v>0.7307692307692307</v>
      </c>
    </row>
    <row r="48" spans="1:4" ht="12.75">
      <c r="A48" s="3" t="s">
        <v>91</v>
      </c>
      <c r="B48" s="2">
        <v>39</v>
      </c>
      <c r="C48" s="18">
        <v>0.014</v>
      </c>
      <c r="D48" s="5">
        <f t="shared" si="0"/>
        <v>0.75</v>
      </c>
    </row>
    <row r="49" spans="1:4" ht="12.75">
      <c r="A49" s="3" t="s">
        <v>178</v>
      </c>
      <c r="B49" s="2">
        <v>42</v>
      </c>
      <c r="C49" s="18">
        <v>0.015</v>
      </c>
      <c r="D49" s="5">
        <f t="shared" si="0"/>
        <v>0.8076923076923077</v>
      </c>
    </row>
    <row r="50" spans="1:4" ht="12.75">
      <c r="A50" s="3" t="s">
        <v>86</v>
      </c>
      <c r="B50" s="2">
        <v>46</v>
      </c>
      <c r="C50" s="18">
        <v>0.017</v>
      </c>
      <c r="D50" s="5">
        <f t="shared" si="0"/>
        <v>0.8846153846153846</v>
      </c>
    </row>
    <row r="51" spans="1:4" ht="12.75">
      <c r="A51" s="3" t="s">
        <v>185</v>
      </c>
      <c r="B51" s="2">
        <v>46</v>
      </c>
      <c r="C51" s="18">
        <v>0.017</v>
      </c>
      <c r="D51" s="5">
        <f t="shared" si="0"/>
        <v>0.8846153846153846</v>
      </c>
    </row>
    <row r="52" spans="1:4" ht="12.75">
      <c r="A52" s="3" t="s">
        <v>105</v>
      </c>
      <c r="B52" s="2">
        <v>47</v>
      </c>
      <c r="C52" s="18">
        <v>0.017</v>
      </c>
      <c r="D52" s="5">
        <f t="shared" si="0"/>
        <v>0.9038461538461539</v>
      </c>
    </row>
    <row r="53" spans="1:4" ht="12.75">
      <c r="A53" s="3" t="s">
        <v>66</v>
      </c>
      <c r="B53" s="2">
        <v>49</v>
      </c>
      <c r="C53" s="18">
        <v>0.018</v>
      </c>
      <c r="D53" s="5">
        <f t="shared" si="0"/>
        <v>0.9423076923076923</v>
      </c>
    </row>
    <row r="54" spans="1:4" ht="12.75">
      <c r="A54" s="3" t="s">
        <v>114</v>
      </c>
      <c r="B54" s="2">
        <v>49</v>
      </c>
      <c r="C54" s="18">
        <v>0.018</v>
      </c>
      <c r="D54" s="5">
        <f t="shared" si="0"/>
        <v>0.9423076923076923</v>
      </c>
    </row>
    <row r="55" spans="1:4" ht="12.75">
      <c r="A55" s="3" t="s">
        <v>85</v>
      </c>
      <c r="B55" s="2">
        <v>52</v>
      </c>
      <c r="C55" s="18">
        <v>0.019</v>
      </c>
      <c r="D55" s="5">
        <f t="shared" si="0"/>
        <v>1</v>
      </c>
    </row>
    <row r="56" spans="1:4" ht="12.75">
      <c r="A56" s="3" t="s">
        <v>68</v>
      </c>
      <c r="B56" s="2">
        <v>53</v>
      </c>
      <c r="C56" s="18">
        <v>0.019</v>
      </c>
      <c r="D56" s="5">
        <f t="shared" si="0"/>
        <v>1.0192307692307692</v>
      </c>
    </row>
    <row r="57" spans="1:4" ht="12.75">
      <c r="A57" s="3" t="s">
        <v>72</v>
      </c>
      <c r="B57" s="2">
        <v>59</v>
      </c>
      <c r="C57" s="18">
        <v>0.022</v>
      </c>
      <c r="D57" s="5">
        <f t="shared" si="0"/>
        <v>1.1346153846153846</v>
      </c>
    </row>
    <row r="58" spans="1:4" ht="12.75">
      <c r="A58" s="3" t="s">
        <v>57</v>
      </c>
      <c r="B58" s="2">
        <v>60</v>
      </c>
      <c r="C58" s="18">
        <v>0.022</v>
      </c>
      <c r="D58" s="5">
        <f t="shared" si="0"/>
        <v>1.1538461538461537</v>
      </c>
    </row>
    <row r="59" spans="1:4" ht="12.75">
      <c r="A59" s="3" t="s">
        <v>98</v>
      </c>
      <c r="B59" s="2">
        <v>63</v>
      </c>
      <c r="C59" s="18">
        <v>0.023</v>
      </c>
      <c r="D59" s="5">
        <f t="shared" si="0"/>
        <v>1.2115384615384615</v>
      </c>
    </row>
    <row r="60" spans="1:4" ht="12.75">
      <c r="A60" s="3" t="s">
        <v>62</v>
      </c>
      <c r="B60" s="2">
        <v>64</v>
      </c>
      <c r="C60" s="18">
        <v>0.023</v>
      </c>
      <c r="D60" s="5">
        <f t="shared" si="0"/>
        <v>1.2307692307692308</v>
      </c>
    </row>
    <row r="61" spans="1:4" ht="12.75">
      <c r="A61" s="3" t="s">
        <v>80</v>
      </c>
      <c r="B61" s="2">
        <v>65</v>
      </c>
      <c r="C61" s="18">
        <v>0.024</v>
      </c>
      <c r="D61" s="5">
        <f t="shared" si="0"/>
        <v>1.25</v>
      </c>
    </row>
    <row r="62" spans="1:4" ht="12.75">
      <c r="A62" s="3" t="s">
        <v>56</v>
      </c>
      <c r="B62" s="2">
        <v>69</v>
      </c>
      <c r="C62" s="18">
        <v>0.025</v>
      </c>
      <c r="D62" s="5">
        <f t="shared" si="0"/>
        <v>1.3269230769230769</v>
      </c>
    </row>
    <row r="63" spans="1:4" ht="12.75">
      <c r="A63" s="3" t="s">
        <v>61</v>
      </c>
      <c r="B63" s="2">
        <v>80</v>
      </c>
      <c r="C63" s="18">
        <v>0.029</v>
      </c>
      <c r="D63" s="5">
        <f t="shared" si="0"/>
        <v>1.5384615384615385</v>
      </c>
    </row>
    <row r="64" spans="1:10" ht="12.75">
      <c r="A64" s="3" t="s">
        <v>83</v>
      </c>
      <c r="B64" s="2">
        <v>103</v>
      </c>
      <c r="C64" s="19">
        <v>0.038</v>
      </c>
      <c r="D64" s="5">
        <f t="shared" si="0"/>
        <v>1.9807692307692308</v>
      </c>
      <c r="G64" s="4" t="s">
        <v>143</v>
      </c>
      <c r="H64" s="6">
        <f>MEDIAN(B3:B70)</f>
        <v>22</v>
      </c>
      <c r="I64" s="5">
        <f>MEDIAN(D3:D70)</f>
        <v>0.4230769230769231</v>
      </c>
      <c r="J64" t="s">
        <v>147</v>
      </c>
    </row>
    <row r="65" spans="1:10" ht="12.75">
      <c r="A65" s="3" t="s">
        <v>150</v>
      </c>
      <c r="B65" s="2">
        <v>117</v>
      </c>
      <c r="C65" s="19">
        <v>0.043</v>
      </c>
      <c r="D65" s="5">
        <f t="shared" si="0"/>
        <v>2.25</v>
      </c>
      <c r="G65" s="4" t="s">
        <v>144</v>
      </c>
      <c r="H65" s="6">
        <f>AVERAGE(B3:B70)</f>
        <v>40.30882352941177</v>
      </c>
      <c r="I65" s="5">
        <f>AVERAGE(D3:D70)</f>
        <v>0.7751696832579187</v>
      </c>
      <c r="J65" t="s">
        <v>147</v>
      </c>
    </row>
    <row r="66" spans="1:4" ht="12.75">
      <c r="A66" s="3" t="s">
        <v>152</v>
      </c>
      <c r="B66" s="2">
        <v>135</v>
      </c>
      <c r="C66" s="19">
        <v>0.049</v>
      </c>
      <c r="D66" s="5">
        <f t="shared" si="0"/>
        <v>2.5961538461538463</v>
      </c>
    </row>
    <row r="67" spans="1:9" ht="12.75">
      <c r="A67" s="3" t="s">
        <v>89</v>
      </c>
      <c r="B67" s="2">
        <v>181</v>
      </c>
      <c r="C67" s="19">
        <v>0.066</v>
      </c>
      <c r="D67" s="5">
        <f t="shared" si="0"/>
        <v>3.480769230769231</v>
      </c>
      <c r="G67" s="4" t="s">
        <v>145</v>
      </c>
      <c r="H67">
        <f>COUNTIF(B3:B70,"&lt;25")</f>
        <v>37</v>
      </c>
      <c r="I67" t="s">
        <v>37</v>
      </c>
    </row>
    <row r="68" spans="1:9" ht="12.75">
      <c r="A68" s="3" t="s">
        <v>158</v>
      </c>
      <c r="B68" s="2">
        <v>209</v>
      </c>
      <c r="C68" s="19">
        <v>0.076</v>
      </c>
      <c r="D68" s="5">
        <f>B68/52</f>
        <v>4.019230769230769</v>
      </c>
      <c r="G68" s="4" t="s">
        <v>140</v>
      </c>
      <c r="H68">
        <f>COUNTIF(B3:B70,"&gt;=25")</f>
        <v>31</v>
      </c>
      <c r="I68" t="s">
        <v>37</v>
      </c>
    </row>
    <row r="69" spans="1:9" ht="12.75">
      <c r="A69" s="3" t="s">
        <v>67</v>
      </c>
      <c r="B69" s="2">
        <v>271</v>
      </c>
      <c r="C69" s="19">
        <v>0.099</v>
      </c>
      <c r="D69" s="5">
        <f>B69/52</f>
        <v>5.211538461538462</v>
      </c>
      <c r="G69" s="4" t="s">
        <v>141</v>
      </c>
      <c r="H69">
        <f>COUNTIF(B3:B70,"&gt;=50")</f>
        <v>16</v>
      </c>
      <c r="I69" t="s">
        <v>37</v>
      </c>
    </row>
    <row r="70" spans="1:9" ht="12.75">
      <c r="A70" s="3" t="s">
        <v>156</v>
      </c>
      <c r="B70" s="2">
        <v>277</v>
      </c>
      <c r="C70" s="19">
        <v>0.101</v>
      </c>
      <c r="D70" s="5">
        <f>B70/52</f>
        <v>5.326923076923077</v>
      </c>
      <c r="G70" s="4" t="s">
        <v>142</v>
      </c>
      <c r="H70">
        <f>COUNTIF(B3:B70,"&gt;=100")</f>
        <v>7</v>
      </c>
      <c r="I70" t="s">
        <v>37</v>
      </c>
    </row>
  </sheetData>
  <hyperlinks>
    <hyperlink ref="A11" r:id="rId1" display="http://library.csumb.edu/iamslic/ill/getname.php?lend_lib_id=AcuarioNCuba"/>
    <hyperlink ref="A62" r:id="rId2" display="http://library.csumb.edu/iamslic/ill/getname.php?lend_lib_id=AIMS"/>
    <hyperlink ref="A68" r:id="rId3" display="http://library.csumb.edu/iamslic/ill/getname.php?lend_lib_id=BedfordIO"/>
    <hyperlink ref="A58" r:id="rId4" display="http://library.csumb.edu/iamslic/ill/getname.php?lend_lib_id=CalifAcadSci"/>
    <hyperlink ref="A8" r:id="rId5" display="http://library.csumb.edu/iamslic/ill/getname.php?lend_lib_id=ChileanNavy"/>
    <hyperlink ref="A35" r:id="rId6" display="http://library.csumb.edu/iamslic/ill/getname.php?lend_lib_id=CIAD"/>
    <hyperlink ref="A14" r:id="rId7" display="http://library.csumb.edu/iamslic/ill/getname.php?lend_lib_id=CIAPSNECV"/>
    <hyperlink ref="A43" r:id="rId8" display="http://library.csumb.edu/iamslic/ill/getname.php?lend_lib_id=CIBNOR"/>
    <hyperlink ref="A65" r:id="rId9" display="http://library.csumb.edu/iamslic/ill/getname.php?lend_lib_id=CICESE"/>
    <hyperlink ref="A59" r:id="rId10" display="http://library.csumb.edu/iamslic/ill/getname.php?lend_lib_id=CICIMAR"/>
    <hyperlink ref="A21" r:id="rId11" display="http://library.csumb.edu/iamslic/ill/getname.php?lend_lib_id=CIEAMER"/>
    <hyperlink ref="A33" r:id="rId12" display="http://library.csumb.edu/iamslic/ill/getname.php?lend_lib_id=CRITFC"/>
    <hyperlink ref="A63" r:id="rId13" display="http://library.csumb.edu/iamslic/ill/getname.php?lend_lib_id=CSIROMarLab"/>
    <hyperlink ref="A60" r:id="rId14" display="http://library.csumb.edu/iamslic/ill/getname.php?lend_lib_id=CSUMB"/>
    <hyperlink ref="A42" r:id="rId15" display="http://library.csumb.edu/iamslic/ill/getname.php?lend_lib_id=DukeU"/>
    <hyperlink ref="A32" r:id="rId16" display="http://library.csumb.edu/iamslic/ill/getname.php?lend_lib_id=FAOFisheriesBranch"/>
    <hyperlink ref="A27" r:id="rId17" display="http://library.csumb.edu/iamslic/ill/getname.php?lend_lib_id=FisheriesWA"/>
    <hyperlink ref="A53" r:id="rId18" display="http://library.csumb.edu/iamslic/ill/getname.php?lend_lib_id=Gunter"/>
    <hyperlink ref="A69" r:id="rId19" display="http://library.csumb.edu/iamslic/ill/getname.php?lend_lib_id=HatfieldMarSci"/>
    <hyperlink ref="A56" r:id="rId20" display="http://library.csumb.edu/iamslic/ill/getname.php?lend_lib_id=HBOI"/>
    <hyperlink ref="A44" r:id="rId21" display="http://library.csumb.edu/iamslic/ill/getname.php?lend_lib_id=HMS"/>
    <hyperlink ref="A9" r:id="rId22" display="http://library.csumb.edu/iamslic/ill/getname.php?lend_lib_id=HonoluluSWF"/>
    <hyperlink ref="A3" r:id="rId23" display="http://library.csumb.edu/iamslic/ill/getname.php?lend_lib_id=ICML-UNAM"/>
    <hyperlink ref="A49" r:id="rId24" display="http://library.csumb.edu/iamslic/ill/getname.php?lend_lib_id=IFMGEOMAR"/>
    <hyperlink ref="A52" r:id="rId25" display="http://library.csumb.edu/iamslic/ill/getname.php?lend_lib_id=INIDEP"/>
    <hyperlink ref="A30" r:id="rId26" display="http://library.csumb.edu/iamslic/ill/getname.php?lend_lib_id=InstBosbouw"/>
    <hyperlink ref="A46" r:id="rId27" display="http://library.csumb.edu/iamslic/ill/getname.php?lend_lib_id=INVEMARColombia"/>
    <hyperlink ref="A15" r:id="rId28" display="http://library.csumb.edu/iamslic/ill/getname.php?lend_lib_id=KenyaMarFish"/>
    <hyperlink ref="A40" r:id="rId29" display="http://library.csumb.edu/iamslic/ill/getname.php?lend_lib_id=LaJollaSWF"/>
    <hyperlink ref="A23" r:id="rId30" display="http://library.csumb.edu/iamslic/ill/getname.php?lend_lib_id=LeslieSavage"/>
    <hyperlink ref="A57" r:id="rId31" display="http://library.csumb.edu/iamslic/ill/getname.php?lend_lib_id=LouisianaUMarCons"/>
    <hyperlink ref="A45" r:id="rId32" display="http://library.csumb.edu/iamslic/ill/getname.php?lend_lib_id=MBLWHOI"/>
    <hyperlink ref="A16" r:id="rId33" display="http://library.csumb.edu/iamslic/ill/getname.php?lend_lib_id=MiamiNOAA"/>
    <hyperlink ref="A12" r:id="rId34" display="http://library.csumb.edu/iamslic/ill/getname.php?lend_lib_id=MinFishMarResNamibia"/>
    <hyperlink ref="A66" r:id="rId35" display="http://library.csumb.edu/iamslic/ill/getname.php?lend_lib_id=MossLandingMBARI"/>
    <hyperlink ref="A47" r:id="rId36" display="http://library.csumb.edu/iamslic/ill/getname.php?lend_lib_id=MoteMarine"/>
    <hyperlink ref="A4" r:id="rId37" display="http://library.csumb.edu/iamslic/ill/getname.php?lend_lib_id=NatSeaGrantDep"/>
    <hyperlink ref="A5" r:id="rId38" display="http://library.csumb.edu/iamslic/ill/getname.php?lend_lib_id=NEFSC"/>
    <hyperlink ref="A6" r:id="rId39" display="http://library.csumb.edu/iamslic/ill/getname.php?lend_lib_id=NIFFRNigeria"/>
    <hyperlink ref="A13" r:id="rId40" display="http://library.csumb.edu/iamslic/ill/getname.php?lend_lib_id=NMFSAukeBay"/>
    <hyperlink ref="A22" r:id="rId41" display="http://library.csumb.edu/iamslic/ill/getname.php?lend_lib_id=NMFSNatMarMammal"/>
    <hyperlink ref="A17" r:id="rId42" display="http://library.csumb.edu/iamslic/ill/getname.php?lend_lib_id=NMFSSantaCruz"/>
    <hyperlink ref="A41" r:id="rId43" display="http://library.csumb.edu/iamslic/ill/getname.php?lend_lib_id=NOAABeaufort"/>
    <hyperlink ref="A61" r:id="rId44" display="http://library.csumb.edu/iamslic/ill/getname.php?lend_lib_id=NOAACentral"/>
    <hyperlink ref="A24" r:id="rId45" display="http://library.csumb.edu/iamslic/ill/getname.php?lend_lib_id=NOAASeattleReg"/>
    <hyperlink ref="A19" r:id="rId46" display="http://library.csumb.edu/iamslic/ill/getname.php?lend_lib_id=NOAASEFC"/>
    <hyperlink ref="A29" r:id="rId47" display="http://library.csumb.edu/iamslic/ill/getname.php?lend_lib_id=NOVA"/>
    <hyperlink ref="A38" r:id="rId48" display="http://library.csumb.edu/iamslic/ill/getname.php?lend_lib_id=OIMB"/>
    <hyperlink ref="A10" r:id="rId49" display="http://library.csumb.edu/iamslic/ill/getname.php?lend_lib_id=PanamaCanalAuth"/>
    <hyperlink ref="A31" r:id="rId50" display="http://library.csumb.edu/iamslic/ill/getname.php?lend_lib_id=PellMarineSciLib"/>
    <hyperlink ref="A7" r:id="rId51" display="http://library.csumb.edu/iamslic/ill/getname.php?lend_lib_id=PIASA"/>
    <hyperlink ref="A64" r:id="rId52" display="http://library.csumb.edu/iamslic/ill/getname.php?lend_lib_id=Rosenstiel"/>
    <hyperlink ref="A18" r:id="rId53" display="http://library.csumb.edu/iamslic/ill/getname.php?lend_lib_id=RudBosInstLib"/>
    <hyperlink ref="A34" r:id="rId54" display="http://library.csumb.edu/iamslic/ill/getname.php?lend_lib_id=SAIAB"/>
    <hyperlink ref="A25" r:id="rId55" display="http://library.csumb.edu/iamslic/ill/getname.php?lend_lib_id=SCarolinaDNR"/>
    <hyperlink ref="A55" r:id="rId56" display="http://library.csumb.edu/iamslic/ill/getname.php?lend_lib_id=Scripps"/>
    <hyperlink ref="A50" r:id="rId57" display="http://library.csumb.edu/iamslic/ill/getname.php?lend_lib_id=SeattleNWF"/>
    <hyperlink ref="A36" r:id="rId58" display="http://library.csumb.edu/iamslic/ill/getname.php?lend_lib_id=TexasAMUGalveston"/>
    <hyperlink ref="A20" r:id="rId59" display="http://library.csumb.edu/iamslic/ill/getname.php?lend_lib_id=UABCMX"/>
    <hyperlink ref="A28" r:id="rId60" display="http://library.csumb.edu/iamslic/ill/getname.php?lend_lib_id=UConnAveryPt"/>
    <hyperlink ref="A26" r:id="rId61" display="http://library.csumb.edu/iamslic/ill/getname.php?lend_lib_id=UFloridaDigLib"/>
    <hyperlink ref="A67" r:id="rId62" display="http://library.csumb.edu/iamslic/ill/getname.php?lend_lib_id=UHawaii"/>
    <hyperlink ref="A37" r:id="rId63" display="http://library.csumb.edu/iamslic/ill/getname.php?lend_lib_id=UMCES"/>
    <hyperlink ref="A54" r:id="rId64" display="http://library.csumb.edu/iamslic/ill/getname.php?lend_lib_id=UNAMIMSL"/>
    <hyperlink ref="A51" r:id="rId65" display="http://library.csumb.edu/iamslic/ill/getname.php?lend_lib_id=UOIOCV"/>
    <hyperlink ref="A48" r:id="rId66" display="http://library.csumb.edu/iamslic/ill/getname.php?lend_lib_id=VIMS"/>
    <hyperlink ref="A39" r:id="rId67" display="http://library.csumb.edu/iamslic/ill/getname.php?lend_lib_id=VLIZ"/>
    <hyperlink ref="A70" r:id="rId68" display="http://library.csumb.edu/iamslic/ill/getname.php?lend_lib_id=Wegener"/>
  </hyperlinks>
  <printOptions gridLines="1"/>
  <pageMargins left="0.5" right="0.5" top="1" bottom="1" header="0.5" footer="0.5"/>
  <pageSetup fitToHeight="1" fitToWidth="1" horizontalDpi="600" verticalDpi="600" orientation="portrait" scale="80" r:id="rId70"/>
  <drawing r:id="rId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3"/>
  <sheetViews>
    <sheetView workbookViewId="0" topLeftCell="A1">
      <selection activeCell="F66" sqref="F66"/>
    </sheetView>
  </sheetViews>
  <sheetFormatPr defaultColWidth="9.140625" defaultRowHeight="12.75"/>
  <cols>
    <col min="1" max="1" width="14.57421875" style="0" customWidth="1"/>
    <col min="2" max="2" width="11.421875" style="0" customWidth="1"/>
  </cols>
  <sheetData>
    <row r="2" spans="1:3" ht="25.5">
      <c r="A2" s="1" t="s">
        <v>121</v>
      </c>
      <c r="B2" s="23" t="s">
        <v>93</v>
      </c>
      <c r="C2" s="24" t="s">
        <v>191</v>
      </c>
    </row>
    <row r="3" spans="1:3" ht="12" customHeight="1">
      <c r="A3" s="2" t="s">
        <v>38</v>
      </c>
      <c r="B3" s="2">
        <v>1</v>
      </c>
      <c r="C3" s="18">
        <v>0</v>
      </c>
    </row>
    <row r="4" spans="1:3" ht="12" customHeight="1">
      <c r="A4" s="2" t="s">
        <v>39</v>
      </c>
      <c r="B4" s="2">
        <v>1</v>
      </c>
      <c r="C4" s="18">
        <v>0</v>
      </c>
    </row>
    <row r="5" spans="1:3" ht="12" customHeight="1">
      <c r="A5" s="2" t="s">
        <v>41</v>
      </c>
      <c r="B5" s="2">
        <v>1</v>
      </c>
      <c r="C5" s="18">
        <v>0</v>
      </c>
    </row>
    <row r="6" spans="1:3" ht="12" customHeight="1">
      <c r="A6" s="2" t="s">
        <v>42</v>
      </c>
      <c r="B6" s="2">
        <v>1</v>
      </c>
      <c r="C6" s="18">
        <v>0</v>
      </c>
    </row>
    <row r="7" spans="1:3" ht="12" customHeight="1">
      <c r="A7" s="2" t="s">
        <v>130</v>
      </c>
      <c r="B7" s="2">
        <v>1</v>
      </c>
      <c r="C7" s="18">
        <v>0</v>
      </c>
    </row>
    <row r="8" spans="1:3" ht="12" customHeight="1">
      <c r="A8" s="2" t="s">
        <v>47</v>
      </c>
      <c r="B8" s="2">
        <v>1</v>
      </c>
      <c r="C8" s="18">
        <v>0</v>
      </c>
    </row>
    <row r="9" spans="1:3" ht="12" customHeight="1">
      <c r="A9" s="2" t="s">
        <v>48</v>
      </c>
      <c r="B9" s="2">
        <v>1</v>
      </c>
      <c r="C9" s="18">
        <v>0</v>
      </c>
    </row>
    <row r="10" spans="1:3" ht="12" customHeight="1">
      <c r="A10" s="2" t="s">
        <v>50</v>
      </c>
      <c r="B10" s="2">
        <v>1</v>
      </c>
      <c r="C10" s="18">
        <v>0</v>
      </c>
    </row>
    <row r="11" spans="1:3" ht="12" customHeight="1">
      <c r="A11" s="2" t="s">
        <v>192</v>
      </c>
      <c r="B11" s="2">
        <v>1</v>
      </c>
      <c r="C11" s="18">
        <v>0</v>
      </c>
    </row>
    <row r="12" spans="1:3" ht="12" customHeight="1">
      <c r="A12" s="2" t="s">
        <v>40</v>
      </c>
      <c r="B12" s="2">
        <v>2</v>
      </c>
      <c r="C12" s="18">
        <v>0.001</v>
      </c>
    </row>
    <row r="13" spans="1:3" ht="12" customHeight="1">
      <c r="A13" s="2" t="s">
        <v>163</v>
      </c>
      <c r="B13" s="2">
        <v>3</v>
      </c>
      <c r="C13" s="18">
        <v>0.001</v>
      </c>
    </row>
    <row r="14" spans="1:3" ht="12" customHeight="1">
      <c r="A14" s="2" t="s">
        <v>44</v>
      </c>
      <c r="B14" s="2">
        <v>4</v>
      </c>
      <c r="C14" s="18">
        <v>0.001</v>
      </c>
    </row>
    <row r="15" spans="1:3" ht="12" customHeight="1">
      <c r="A15" s="2" t="s">
        <v>45</v>
      </c>
      <c r="B15" s="2">
        <v>5</v>
      </c>
      <c r="C15" s="18">
        <v>0.002</v>
      </c>
    </row>
    <row r="16" spans="1:3" ht="12" customHeight="1">
      <c r="A16" s="2" t="s">
        <v>135</v>
      </c>
      <c r="B16" s="2">
        <v>8</v>
      </c>
      <c r="C16" s="18">
        <v>0.003</v>
      </c>
    </row>
    <row r="17" spans="1:3" ht="12" customHeight="1">
      <c r="A17" s="2" t="s">
        <v>161</v>
      </c>
      <c r="B17" s="2">
        <v>9</v>
      </c>
      <c r="C17" s="18">
        <v>0.003</v>
      </c>
    </row>
    <row r="18" spans="1:3" ht="12" customHeight="1">
      <c r="A18" s="2" t="s">
        <v>186</v>
      </c>
      <c r="B18" s="2">
        <v>9</v>
      </c>
      <c r="C18" s="18">
        <v>0.003</v>
      </c>
    </row>
    <row r="19" spans="1:3" ht="12" customHeight="1">
      <c r="A19" s="2" t="s">
        <v>187</v>
      </c>
      <c r="B19" s="2">
        <v>9</v>
      </c>
      <c r="C19" s="18">
        <v>0.003</v>
      </c>
    </row>
    <row r="20" spans="1:3" ht="12" customHeight="1">
      <c r="A20" s="2" t="s">
        <v>43</v>
      </c>
      <c r="B20" s="2">
        <v>9</v>
      </c>
      <c r="C20" s="18">
        <v>0.003</v>
      </c>
    </row>
    <row r="21" spans="1:3" ht="12" customHeight="1">
      <c r="A21" s="2" t="s">
        <v>125</v>
      </c>
      <c r="B21" s="2">
        <v>10</v>
      </c>
      <c r="C21" s="18">
        <v>0.004</v>
      </c>
    </row>
    <row r="22" spans="1:3" ht="12" customHeight="1">
      <c r="A22" s="2" t="s">
        <v>190</v>
      </c>
      <c r="B22" s="2">
        <v>12</v>
      </c>
      <c r="C22" s="18">
        <v>0.004</v>
      </c>
    </row>
    <row r="23" spans="1:3" ht="12" customHeight="1">
      <c r="A23" s="2" t="s">
        <v>46</v>
      </c>
      <c r="B23" s="2">
        <v>18</v>
      </c>
      <c r="C23" s="18">
        <v>0.007</v>
      </c>
    </row>
    <row r="24" spans="1:3" ht="12" customHeight="1">
      <c r="A24" s="2" t="s">
        <v>162</v>
      </c>
      <c r="B24" s="2">
        <v>20</v>
      </c>
      <c r="C24" s="18">
        <v>0.007</v>
      </c>
    </row>
    <row r="25" spans="1:3" ht="12.75">
      <c r="A25" s="2" t="s">
        <v>188</v>
      </c>
      <c r="B25" s="2">
        <v>24</v>
      </c>
      <c r="C25" s="18">
        <v>0.009</v>
      </c>
    </row>
    <row r="26" spans="1:3" ht="12.75">
      <c r="A26" s="2" t="s">
        <v>128</v>
      </c>
      <c r="B26" s="2">
        <v>26</v>
      </c>
      <c r="C26" s="18">
        <v>0.009</v>
      </c>
    </row>
    <row r="27" spans="1:3" ht="12.75">
      <c r="A27" s="2" t="s">
        <v>129</v>
      </c>
      <c r="B27" s="2">
        <v>26</v>
      </c>
      <c r="C27" s="18">
        <v>0.009</v>
      </c>
    </row>
    <row r="28" spans="1:3" ht="12.75">
      <c r="A28" s="2" t="s">
        <v>136</v>
      </c>
      <c r="B28" s="2">
        <v>30</v>
      </c>
      <c r="C28" s="18">
        <v>0.011</v>
      </c>
    </row>
    <row r="29" spans="1:3" ht="12.75">
      <c r="A29" s="2" t="s">
        <v>51</v>
      </c>
      <c r="B29" s="2">
        <v>38</v>
      </c>
      <c r="C29" s="18">
        <v>0.014</v>
      </c>
    </row>
    <row r="30" spans="1:3" ht="12.75">
      <c r="A30" s="2" t="s">
        <v>134</v>
      </c>
      <c r="B30" s="2">
        <v>40</v>
      </c>
      <c r="C30" s="18">
        <v>0.015</v>
      </c>
    </row>
    <row r="31" spans="1:3" ht="12.75">
      <c r="A31" s="2" t="s">
        <v>126</v>
      </c>
      <c r="B31" s="2">
        <v>56</v>
      </c>
      <c r="C31" s="18">
        <v>0.02</v>
      </c>
    </row>
    <row r="32" spans="1:3" ht="12.75">
      <c r="A32" s="2" t="s">
        <v>122</v>
      </c>
      <c r="B32" s="2">
        <v>64</v>
      </c>
      <c r="C32" s="18">
        <v>0.023</v>
      </c>
    </row>
    <row r="33" spans="1:3" ht="12.75">
      <c r="A33" s="2" t="s">
        <v>123</v>
      </c>
      <c r="B33" s="2">
        <v>74</v>
      </c>
      <c r="C33" s="18">
        <v>0.027</v>
      </c>
    </row>
    <row r="34" spans="1:3" ht="12.75">
      <c r="A34" s="2" t="s">
        <v>165</v>
      </c>
      <c r="B34" s="2">
        <v>118</v>
      </c>
      <c r="C34" s="19">
        <v>0.043</v>
      </c>
    </row>
    <row r="35" spans="1:3" ht="12.75">
      <c r="A35" s="2" t="s">
        <v>49</v>
      </c>
      <c r="B35" s="2">
        <v>165</v>
      </c>
      <c r="C35" s="19">
        <v>0.06</v>
      </c>
    </row>
    <row r="36" spans="1:3" ht="12.75">
      <c r="A36" s="2" t="s">
        <v>124</v>
      </c>
      <c r="B36" s="2">
        <v>168</v>
      </c>
      <c r="C36" s="19">
        <v>0.061</v>
      </c>
    </row>
    <row r="37" spans="1:3" ht="12.75">
      <c r="A37" s="2" t="s">
        <v>131</v>
      </c>
      <c r="B37" s="2">
        <v>174</v>
      </c>
      <c r="C37" s="19">
        <v>0.063</v>
      </c>
    </row>
    <row r="38" spans="1:3" ht="12.75">
      <c r="A38" s="2" t="s">
        <v>164</v>
      </c>
      <c r="B38" s="2">
        <v>200</v>
      </c>
      <c r="C38" s="19">
        <v>0.073</v>
      </c>
    </row>
    <row r="39" spans="1:3" ht="12.75">
      <c r="A39" s="2" t="s">
        <v>127</v>
      </c>
      <c r="B39" s="2">
        <v>216</v>
      </c>
      <c r="C39" s="19">
        <v>0.079</v>
      </c>
    </row>
    <row r="40" spans="1:3" ht="12.75">
      <c r="A40" s="2" t="s">
        <v>189</v>
      </c>
      <c r="B40" s="2">
        <v>442</v>
      </c>
      <c r="C40" s="19">
        <v>0.161</v>
      </c>
    </row>
    <row r="41" spans="1:3" ht="12.75">
      <c r="A41" s="2" t="s">
        <v>133</v>
      </c>
      <c r="B41" s="2">
        <v>746</v>
      </c>
      <c r="C41" s="19">
        <v>0.272</v>
      </c>
    </row>
    <row r="45" spans="1:3" ht="25.5">
      <c r="A45" s="1" t="s">
        <v>139</v>
      </c>
      <c r="B45" s="23" t="s">
        <v>55</v>
      </c>
      <c r="C45" s="24" t="s">
        <v>191</v>
      </c>
    </row>
    <row r="46" spans="1:3" ht="12.75">
      <c r="A46" s="2" t="s">
        <v>52</v>
      </c>
      <c r="B46" s="2">
        <v>1</v>
      </c>
      <c r="C46" s="18">
        <v>0</v>
      </c>
    </row>
    <row r="47" spans="1:3" ht="12.75">
      <c r="A47" s="2" t="s">
        <v>127</v>
      </c>
      <c r="B47" s="2">
        <v>2</v>
      </c>
      <c r="C47" s="18">
        <v>0.001</v>
      </c>
    </row>
    <row r="48" spans="1:3" ht="12.75">
      <c r="A48" s="2" t="s">
        <v>53</v>
      </c>
      <c r="B48" s="2">
        <v>2</v>
      </c>
      <c r="C48" s="18">
        <v>0.001</v>
      </c>
    </row>
    <row r="49" spans="1:3" ht="12.75">
      <c r="A49" s="2" t="s">
        <v>162</v>
      </c>
      <c r="B49" s="2">
        <v>3</v>
      </c>
      <c r="C49" s="18">
        <v>0.001</v>
      </c>
    </row>
    <row r="50" spans="1:3" ht="12.75">
      <c r="A50" s="2" t="s">
        <v>48</v>
      </c>
      <c r="B50" s="2">
        <v>3</v>
      </c>
      <c r="C50" s="18">
        <v>0.001</v>
      </c>
    </row>
    <row r="51" spans="1:3" ht="12.75">
      <c r="A51" s="2" t="s">
        <v>39</v>
      </c>
      <c r="B51" s="2">
        <v>4</v>
      </c>
      <c r="C51" s="18">
        <v>0.001</v>
      </c>
    </row>
    <row r="52" spans="1:3" ht="12.75">
      <c r="A52" s="2" t="s">
        <v>45</v>
      </c>
      <c r="B52" s="2">
        <v>4</v>
      </c>
      <c r="C52" s="18">
        <v>0.001</v>
      </c>
    </row>
    <row r="53" spans="1:3" ht="12.75">
      <c r="A53" s="2" t="s">
        <v>132</v>
      </c>
      <c r="B53" s="2">
        <v>16</v>
      </c>
      <c r="C53" s="18">
        <v>0.006</v>
      </c>
    </row>
    <row r="54" spans="1:3" ht="12.75">
      <c r="A54" s="2" t="s">
        <v>136</v>
      </c>
      <c r="B54" s="2">
        <v>17</v>
      </c>
      <c r="C54" s="18">
        <v>0.006</v>
      </c>
    </row>
    <row r="55" spans="1:3" ht="12.75">
      <c r="A55" s="2" t="s">
        <v>161</v>
      </c>
      <c r="B55" s="2">
        <v>33</v>
      </c>
      <c r="C55" s="18">
        <v>0.012</v>
      </c>
    </row>
    <row r="56" spans="1:3" ht="12.75">
      <c r="A56" s="2" t="s">
        <v>124</v>
      </c>
      <c r="B56" s="2">
        <v>38</v>
      </c>
      <c r="C56" s="18">
        <v>0.014</v>
      </c>
    </row>
    <row r="57" spans="1:3" ht="12.75">
      <c r="A57" s="2" t="s">
        <v>122</v>
      </c>
      <c r="B57" s="2">
        <v>47</v>
      </c>
      <c r="C57" s="18">
        <v>0.017</v>
      </c>
    </row>
    <row r="58" spans="1:3" ht="12.75">
      <c r="A58" s="2" t="s">
        <v>192</v>
      </c>
      <c r="B58" s="2">
        <v>50</v>
      </c>
      <c r="C58" s="18">
        <v>0.018</v>
      </c>
    </row>
    <row r="59" spans="1:3" ht="12.75">
      <c r="A59" s="2" t="s">
        <v>123</v>
      </c>
      <c r="B59" s="2">
        <v>160</v>
      </c>
      <c r="C59" s="19">
        <v>0.058</v>
      </c>
    </row>
    <row r="60" spans="1:3" ht="12.75">
      <c r="A60" s="2" t="s">
        <v>126</v>
      </c>
      <c r="B60" s="2">
        <v>209</v>
      </c>
      <c r="C60" s="19">
        <v>0.076</v>
      </c>
    </row>
    <row r="61" spans="1:3" ht="12.75">
      <c r="A61" s="2" t="s">
        <v>133</v>
      </c>
      <c r="B61" s="2">
        <v>292</v>
      </c>
      <c r="C61" s="19">
        <v>0.107</v>
      </c>
    </row>
    <row r="62" spans="1:3" ht="12.75">
      <c r="A62" s="2" t="s">
        <v>129</v>
      </c>
      <c r="B62" s="2">
        <v>319</v>
      </c>
      <c r="C62" s="19">
        <v>0.116</v>
      </c>
    </row>
    <row r="63" spans="1:3" ht="12.75">
      <c r="A63" s="2" t="s">
        <v>189</v>
      </c>
      <c r="B63" s="2">
        <v>1541</v>
      </c>
      <c r="C63" s="19">
        <v>0.562</v>
      </c>
    </row>
  </sheetData>
  <printOptions gridLines="1"/>
  <pageMargins left="0.75" right="0.75" top="0.75" bottom="0.75" header="0.5" footer="0.5"/>
  <pageSetup fitToHeight="1" fitToWidth="1" horizontalDpi="600" verticalDpi="600" orientation="portrait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38" sqref="K38"/>
    </sheetView>
  </sheetViews>
  <sheetFormatPr defaultColWidth="9.140625" defaultRowHeight="12.75"/>
  <cols>
    <col min="1" max="1" width="19.7109375" style="0" customWidth="1"/>
    <col min="2" max="2" width="9.7109375" style="0" customWidth="1"/>
    <col min="3" max="3" width="10.421875" style="0" bestFit="1" customWidth="1"/>
    <col min="4" max="4" width="10.57421875" style="0" customWidth="1"/>
    <col min="5" max="5" width="2.57421875" style="0" customWidth="1"/>
    <col min="6" max="6" width="8.421875" style="0" bestFit="1" customWidth="1"/>
    <col min="7" max="7" width="2.421875" style="0" customWidth="1"/>
    <col min="8" max="8" width="10.421875" style="0" customWidth="1"/>
  </cols>
  <sheetData>
    <row r="1" spans="1:8" ht="51">
      <c r="A1" s="9" t="s">
        <v>54</v>
      </c>
      <c r="B1" s="10" t="s">
        <v>166</v>
      </c>
      <c r="C1" s="11" t="s">
        <v>167</v>
      </c>
      <c r="D1" s="11" t="s">
        <v>168</v>
      </c>
      <c r="E1" s="11"/>
      <c r="F1" s="7" t="s">
        <v>171</v>
      </c>
      <c r="G1" s="7" t="s">
        <v>170</v>
      </c>
      <c r="H1" s="8" t="s">
        <v>172</v>
      </c>
    </row>
    <row r="2" spans="1:8" ht="12.75" customHeight="1">
      <c r="A2" s="3" t="s">
        <v>148</v>
      </c>
      <c r="B2" s="2">
        <v>3</v>
      </c>
      <c r="C2" s="12">
        <v>20</v>
      </c>
      <c r="D2" s="13">
        <f aca="true" t="shared" si="0" ref="D2:D33">B2-C2</f>
        <v>-17</v>
      </c>
      <c r="E2" s="13"/>
      <c r="F2" s="14">
        <f aca="true" t="shared" si="1" ref="F2:F33">IF(C2=0,B2,IF(D2&lt;=0,1,ROUND(B2/C2,0)))</f>
        <v>1</v>
      </c>
      <c r="G2" s="15" t="s">
        <v>169</v>
      </c>
      <c r="H2" s="16">
        <f aca="true" t="shared" si="2" ref="H2:H33">IF(D2&gt;0,1,ROUND(C2/B2,0))</f>
        <v>7</v>
      </c>
    </row>
    <row r="3" spans="1:8" ht="12.75" customHeight="1">
      <c r="A3" s="3" t="s">
        <v>56</v>
      </c>
      <c r="B3" s="2">
        <v>69</v>
      </c>
      <c r="C3" s="13">
        <v>17</v>
      </c>
      <c r="D3" s="13">
        <f t="shared" si="0"/>
        <v>52</v>
      </c>
      <c r="E3" s="13"/>
      <c r="F3" s="14">
        <f t="shared" si="1"/>
        <v>4</v>
      </c>
      <c r="G3" s="15" t="s">
        <v>169</v>
      </c>
      <c r="H3" s="16">
        <f t="shared" si="2"/>
        <v>1</v>
      </c>
    </row>
    <row r="4" spans="1:8" ht="12.75" customHeight="1">
      <c r="A4" s="3" t="s">
        <v>158</v>
      </c>
      <c r="B4" s="2">
        <v>209</v>
      </c>
      <c r="C4" s="13">
        <v>6</v>
      </c>
      <c r="D4" s="13">
        <f t="shared" si="0"/>
        <v>203</v>
      </c>
      <c r="E4" s="13"/>
      <c r="F4" s="14">
        <f t="shared" si="1"/>
        <v>35</v>
      </c>
      <c r="G4" s="15" t="s">
        <v>169</v>
      </c>
      <c r="H4" s="16">
        <f t="shared" si="2"/>
        <v>1</v>
      </c>
    </row>
    <row r="5" spans="1:8" ht="12.75" customHeight="1">
      <c r="A5" s="3" t="s">
        <v>57</v>
      </c>
      <c r="B5" s="2">
        <v>60</v>
      </c>
      <c r="C5" s="12">
        <v>2</v>
      </c>
      <c r="D5" s="13">
        <f t="shared" si="0"/>
        <v>58</v>
      </c>
      <c r="E5" s="13"/>
      <c r="F5" s="14">
        <f t="shared" si="1"/>
        <v>30</v>
      </c>
      <c r="G5" s="15" t="s">
        <v>169</v>
      </c>
      <c r="H5" s="16">
        <f t="shared" si="2"/>
        <v>1</v>
      </c>
    </row>
    <row r="6" spans="1:8" ht="12.75" customHeight="1">
      <c r="A6" s="3" t="s">
        <v>96</v>
      </c>
      <c r="B6" s="2">
        <v>2</v>
      </c>
      <c r="C6" s="12">
        <v>26</v>
      </c>
      <c r="D6" s="13">
        <f t="shared" si="0"/>
        <v>-24</v>
      </c>
      <c r="E6" s="13"/>
      <c r="F6" s="14">
        <f t="shared" si="1"/>
        <v>1</v>
      </c>
      <c r="G6" s="15" t="s">
        <v>169</v>
      </c>
      <c r="H6" s="16">
        <f t="shared" si="2"/>
        <v>13</v>
      </c>
    </row>
    <row r="7" spans="1:8" ht="12.75" customHeight="1">
      <c r="A7" s="3" t="s">
        <v>97</v>
      </c>
      <c r="B7" s="2">
        <v>20</v>
      </c>
      <c r="C7" s="12">
        <v>9</v>
      </c>
      <c r="D7" s="13">
        <f t="shared" si="0"/>
        <v>11</v>
      </c>
      <c r="E7" s="13"/>
      <c r="F7" s="14">
        <f t="shared" si="1"/>
        <v>2</v>
      </c>
      <c r="G7" s="15" t="s">
        <v>169</v>
      </c>
      <c r="H7" s="16">
        <f t="shared" si="2"/>
        <v>1</v>
      </c>
    </row>
    <row r="8" spans="1:8" ht="12.75" customHeight="1">
      <c r="A8" s="3" t="s">
        <v>30</v>
      </c>
      <c r="B8" s="2">
        <v>4</v>
      </c>
      <c r="C8" s="12">
        <v>0</v>
      </c>
      <c r="D8" s="13">
        <f t="shared" si="0"/>
        <v>4</v>
      </c>
      <c r="E8" s="13"/>
      <c r="F8" s="14">
        <f t="shared" si="1"/>
        <v>4</v>
      </c>
      <c r="G8" s="15" t="s">
        <v>169</v>
      </c>
      <c r="H8" s="16">
        <f t="shared" si="2"/>
        <v>1</v>
      </c>
    </row>
    <row r="9" spans="1:8" ht="12.75" customHeight="1">
      <c r="A9" s="3" t="s">
        <v>58</v>
      </c>
      <c r="B9" s="2">
        <v>30</v>
      </c>
      <c r="C9" s="12">
        <v>333</v>
      </c>
      <c r="D9" s="13">
        <f t="shared" si="0"/>
        <v>-303</v>
      </c>
      <c r="E9" s="13"/>
      <c r="F9" s="14">
        <f t="shared" si="1"/>
        <v>1</v>
      </c>
      <c r="G9" s="15" t="s">
        <v>169</v>
      </c>
      <c r="H9" s="16">
        <f t="shared" si="2"/>
        <v>11</v>
      </c>
    </row>
    <row r="10" spans="1:8" ht="12.75" customHeight="1">
      <c r="A10" s="3" t="s">
        <v>150</v>
      </c>
      <c r="B10" s="2">
        <v>117</v>
      </c>
      <c r="C10" s="12">
        <v>34</v>
      </c>
      <c r="D10" s="13">
        <f t="shared" si="0"/>
        <v>83</v>
      </c>
      <c r="E10" s="13"/>
      <c r="F10" s="14">
        <f t="shared" si="1"/>
        <v>3</v>
      </c>
      <c r="G10" s="15" t="s">
        <v>169</v>
      </c>
      <c r="H10" s="16">
        <f t="shared" si="2"/>
        <v>1</v>
      </c>
    </row>
    <row r="11" spans="1:8" ht="12.75" customHeight="1">
      <c r="A11" s="3" t="s">
        <v>98</v>
      </c>
      <c r="B11" s="2">
        <v>63</v>
      </c>
      <c r="C11" s="12">
        <v>77</v>
      </c>
      <c r="D11" s="13">
        <f t="shared" si="0"/>
        <v>-14</v>
      </c>
      <c r="E11" s="13"/>
      <c r="F11" s="14">
        <f t="shared" si="1"/>
        <v>1</v>
      </c>
      <c r="G11" s="15" t="s">
        <v>169</v>
      </c>
      <c r="H11" s="16">
        <f t="shared" si="2"/>
        <v>1</v>
      </c>
    </row>
    <row r="12" spans="1:8" ht="12.75" customHeight="1">
      <c r="A12" s="3" t="s">
        <v>59</v>
      </c>
      <c r="B12" s="2">
        <v>6</v>
      </c>
      <c r="C12" s="12">
        <v>77</v>
      </c>
      <c r="D12" s="13">
        <f t="shared" si="0"/>
        <v>-71</v>
      </c>
      <c r="E12" s="13"/>
      <c r="F12" s="14">
        <f t="shared" si="1"/>
        <v>1</v>
      </c>
      <c r="G12" s="15" t="s">
        <v>169</v>
      </c>
      <c r="H12" s="16">
        <f t="shared" si="2"/>
        <v>13</v>
      </c>
    </row>
    <row r="13" spans="1:8" ht="12.75" customHeight="1">
      <c r="A13" s="3" t="s">
        <v>60</v>
      </c>
      <c r="B13" s="2">
        <v>17</v>
      </c>
      <c r="C13" s="12">
        <v>0</v>
      </c>
      <c r="D13" s="13">
        <f t="shared" si="0"/>
        <v>17</v>
      </c>
      <c r="E13" s="13"/>
      <c r="F13" s="14">
        <f t="shared" si="1"/>
        <v>17</v>
      </c>
      <c r="G13" s="15" t="s">
        <v>169</v>
      </c>
      <c r="H13" s="16">
        <f t="shared" si="2"/>
        <v>1</v>
      </c>
    </row>
    <row r="14" spans="1:8" ht="12.75" customHeight="1">
      <c r="A14" s="3" t="s">
        <v>61</v>
      </c>
      <c r="B14" s="2">
        <v>80</v>
      </c>
      <c r="C14" s="12">
        <v>11</v>
      </c>
      <c r="D14" s="13">
        <f t="shared" si="0"/>
        <v>69</v>
      </c>
      <c r="E14" s="13"/>
      <c r="F14" s="14">
        <f t="shared" si="1"/>
        <v>7</v>
      </c>
      <c r="G14" s="15" t="s">
        <v>169</v>
      </c>
      <c r="H14" s="16">
        <f t="shared" si="2"/>
        <v>1</v>
      </c>
    </row>
    <row r="15" spans="1:8" ht="12.75" customHeight="1">
      <c r="A15" s="3" t="s">
        <v>62</v>
      </c>
      <c r="B15" s="2">
        <v>64</v>
      </c>
      <c r="C15" s="12">
        <v>3</v>
      </c>
      <c r="D15" s="13">
        <f t="shared" si="0"/>
        <v>61</v>
      </c>
      <c r="E15" s="13"/>
      <c r="F15" s="14">
        <f t="shared" si="1"/>
        <v>21</v>
      </c>
      <c r="G15" s="15" t="s">
        <v>169</v>
      </c>
      <c r="H15" s="16">
        <f t="shared" si="2"/>
        <v>1</v>
      </c>
    </row>
    <row r="16" spans="1:8" ht="12.75" customHeight="1">
      <c r="A16" s="3" t="s">
        <v>63</v>
      </c>
      <c r="B16" s="2">
        <v>29</v>
      </c>
      <c r="C16" s="12">
        <v>3</v>
      </c>
      <c r="D16" s="13">
        <f t="shared" si="0"/>
        <v>26</v>
      </c>
      <c r="E16" s="13"/>
      <c r="F16" s="14">
        <f t="shared" si="1"/>
        <v>10</v>
      </c>
      <c r="G16" s="15" t="s">
        <v>169</v>
      </c>
      <c r="H16" s="16">
        <f t="shared" si="2"/>
        <v>1</v>
      </c>
    </row>
    <row r="17" spans="1:8" ht="12.75" customHeight="1">
      <c r="A17" s="3" t="s">
        <v>102</v>
      </c>
      <c r="B17" s="2">
        <v>16</v>
      </c>
      <c r="C17" s="12">
        <v>0</v>
      </c>
      <c r="D17" s="13">
        <f t="shared" si="0"/>
        <v>16</v>
      </c>
      <c r="E17" s="13"/>
      <c r="F17" s="14">
        <f t="shared" si="1"/>
        <v>16</v>
      </c>
      <c r="G17" s="15" t="s">
        <v>169</v>
      </c>
      <c r="H17" s="16">
        <f t="shared" si="2"/>
        <v>1</v>
      </c>
    </row>
    <row r="18" spans="1:8" ht="12.75" customHeight="1">
      <c r="A18" s="3" t="s">
        <v>64</v>
      </c>
      <c r="B18" s="2">
        <v>11</v>
      </c>
      <c r="C18" s="12">
        <v>18</v>
      </c>
      <c r="D18" s="13">
        <f t="shared" si="0"/>
        <v>-7</v>
      </c>
      <c r="E18" s="13"/>
      <c r="F18" s="14">
        <f t="shared" si="1"/>
        <v>1</v>
      </c>
      <c r="G18" s="15" t="s">
        <v>169</v>
      </c>
      <c r="H18" s="16">
        <f t="shared" si="2"/>
        <v>2</v>
      </c>
    </row>
    <row r="19" spans="1:8" ht="12.75" customHeight="1">
      <c r="A19" s="3" t="s">
        <v>66</v>
      </c>
      <c r="B19" s="2">
        <v>49</v>
      </c>
      <c r="C19" s="12">
        <v>234</v>
      </c>
      <c r="D19" s="13">
        <f t="shared" si="0"/>
        <v>-185</v>
      </c>
      <c r="E19" s="13"/>
      <c r="F19" s="14">
        <f t="shared" si="1"/>
        <v>1</v>
      </c>
      <c r="G19" s="15" t="s">
        <v>169</v>
      </c>
      <c r="H19" s="16">
        <f t="shared" si="2"/>
        <v>5</v>
      </c>
    </row>
    <row r="20" spans="1:8" ht="12.75" customHeight="1">
      <c r="A20" s="3" t="s">
        <v>67</v>
      </c>
      <c r="B20" s="2">
        <v>271</v>
      </c>
      <c r="C20" s="12">
        <v>8</v>
      </c>
      <c r="D20" s="13">
        <f t="shared" si="0"/>
        <v>263</v>
      </c>
      <c r="E20" s="13"/>
      <c r="F20" s="14">
        <f t="shared" si="1"/>
        <v>34</v>
      </c>
      <c r="G20" s="15" t="s">
        <v>169</v>
      </c>
      <c r="H20" s="16">
        <f t="shared" si="2"/>
        <v>1</v>
      </c>
    </row>
    <row r="21" spans="1:8" ht="12.75" customHeight="1">
      <c r="A21" s="3" t="s">
        <v>68</v>
      </c>
      <c r="B21" s="2">
        <v>53</v>
      </c>
      <c r="C21" s="12">
        <v>1</v>
      </c>
      <c r="D21" s="13">
        <f t="shared" si="0"/>
        <v>52</v>
      </c>
      <c r="E21" s="13"/>
      <c r="F21" s="14">
        <f t="shared" si="1"/>
        <v>53</v>
      </c>
      <c r="G21" s="15" t="s">
        <v>169</v>
      </c>
      <c r="H21" s="16">
        <f t="shared" si="2"/>
        <v>1</v>
      </c>
    </row>
    <row r="22" spans="1:8" ht="12.75" customHeight="1">
      <c r="A22" s="3" t="s">
        <v>69</v>
      </c>
      <c r="B22" s="2">
        <v>30</v>
      </c>
      <c r="C22" s="12">
        <v>10</v>
      </c>
      <c r="D22" s="13">
        <f t="shared" si="0"/>
        <v>20</v>
      </c>
      <c r="E22" s="13"/>
      <c r="F22" s="14">
        <f t="shared" si="1"/>
        <v>3</v>
      </c>
      <c r="G22" s="15" t="s">
        <v>169</v>
      </c>
      <c r="H22" s="16">
        <f t="shared" si="2"/>
        <v>1</v>
      </c>
    </row>
    <row r="23" spans="1:8" ht="12.75" customHeight="1">
      <c r="A23" s="3" t="s">
        <v>70</v>
      </c>
      <c r="B23" s="2">
        <v>2</v>
      </c>
      <c r="C23" s="12">
        <v>0</v>
      </c>
      <c r="D23" s="13">
        <f t="shared" si="0"/>
        <v>2</v>
      </c>
      <c r="E23" s="13"/>
      <c r="F23" s="14">
        <f t="shared" si="1"/>
        <v>2</v>
      </c>
      <c r="G23" s="15" t="s">
        <v>169</v>
      </c>
      <c r="H23" s="16">
        <f t="shared" si="2"/>
        <v>1</v>
      </c>
    </row>
    <row r="24" spans="1:8" ht="12.75" customHeight="1">
      <c r="A24" s="3" t="s">
        <v>8</v>
      </c>
      <c r="B24" s="2">
        <v>1</v>
      </c>
      <c r="C24" s="17">
        <v>5</v>
      </c>
      <c r="D24" s="13">
        <f t="shared" si="0"/>
        <v>-4</v>
      </c>
      <c r="E24" s="13"/>
      <c r="F24" s="14">
        <f t="shared" si="1"/>
        <v>1</v>
      </c>
      <c r="G24" s="15" t="s">
        <v>169</v>
      </c>
      <c r="H24" s="16">
        <f t="shared" si="2"/>
        <v>5</v>
      </c>
    </row>
    <row r="25" spans="1:8" ht="12.75" customHeight="1">
      <c r="A25" s="3" t="s">
        <v>178</v>
      </c>
      <c r="B25" s="2">
        <v>42</v>
      </c>
      <c r="C25" s="12">
        <v>8</v>
      </c>
      <c r="D25" s="13">
        <f t="shared" si="0"/>
        <v>34</v>
      </c>
      <c r="E25" s="13"/>
      <c r="F25" s="14">
        <f t="shared" si="1"/>
        <v>5</v>
      </c>
      <c r="G25" s="15" t="s">
        <v>169</v>
      </c>
      <c r="H25" s="16">
        <f t="shared" si="2"/>
        <v>1</v>
      </c>
    </row>
    <row r="26" spans="1:8" ht="12.75" customHeight="1">
      <c r="A26" s="3" t="s">
        <v>105</v>
      </c>
      <c r="B26" s="2">
        <v>47</v>
      </c>
      <c r="C26" s="12">
        <v>64</v>
      </c>
      <c r="D26" s="13">
        <f t="shared" si="0"/>
        <v>-17</v>
      </c>
      <c r="E26" s="13"/>
      <c r="F26" s="14">
        <f t="shared" si="1"/>
        <v>1</v>
      </c>
      <c r="G26" s="15" t="s">
        <v>169</v>
      </c>
      <c r="H26" s="16">
        <f t="shared" si="2"/>
        <v>1</v>
      </c>
    </row>
    <row r="27" spans="1:8" ht="12.75" customHeight="1">
      <c r="A27" s="3" t="s">
        <v>151</v>
      </c>
      <c r="B27" s="2">
        <v>15</v>
      </c>
      <c r="C27" s="12">
        <v>107</v>
      </c>
      <c r="D27" s="13">
        <f t="shared" si="0"/>
        <v>-92</v>
      </c>
      <c r="E27" s="13"/>
      <c r="F27" s="14">
        <f t="shared" si="1"/>
        <v>1</v>
      </c>
      <c r="G27" s="15" t="s">
        <v>169</v>
      </c>
      <c r="H27" s="16">
        <f t="shared" si="2"/>
        <v>7</v>
      </c>
    </row>
    <row r="28" spans="1:8" ht="12.75" customHeight="1">
      <c r="A28" s="3" t="s">
        <v>183</v>
      </c>
      <c r="B28" s="2">
        <v>33</v>
      </c>
      <c r="C28" s="12">
        <v>9</v>
      </c>
      <c r="D28" s="13">
        <f t="shared" si="0"/>
        <v>24</v>
      </c>
      <c r="E28" s="13"/>
      <c r="F28" s="14">
        <f t="shared" si="1"/>
        <v>4</v>
      </c>
      <c r="G28" s="15" t="s">
        <v>169</v>
      </c>
      <c r="H28" s="16">
        <f t="shared" si="2"/>
        <v>1</v>
      </c>
    </row>
    <row r="29" spans="1:8" ht="12.75" customHeight="1">
      <c r="A29" s="3" t="s">
        <v>159</v>
      </c>
      <c r="B29" s="2">
        <v>4</v>
      </c>
      <c r="C29" s="12">
        <v>5</v>
      </c>
      <c r="D29" s="13">
        <f t="shared" si="0"/>
        <v>-1</v>
      </c>
      <c r="E29" s="13"/>
      <c r="F29" s="14">
        <f t="shared" si="1"/>
        <v>1</v>
      </c>
      <c r="G29" s="15" t="s">
        <v>169</v>
      </c>
      <c r="H29" s="16">
        <f t="shared" si="2"/>
        <v>1</v>
      </c>
    </row>
    <row r="30" spans="1:8" ht="12.75" customHeight="1">
      <c r="A30" s="3" t="s">
        <v>71</v>
      </c>
      <c r="B30" s="2">
        <v>26</v>
      </c>
      <c r="C30" s="12">
        <v>11</v>
      </c>
      <c r="D30" s="13">
        <f t="shared" si="0"/>
        <v>15</v>
      </c>
      <c r="E30" s="13"/>
      <c r="F30" s="14">
        <f t="shared" si="1"/>
        <v>2</v>
      </c>
      <c r="G30" s="15" t="s">
        <v>169</v>
      </c>
      <c r="H30" s="16">
        <f t="shared" si="2"/>
        <v>1</v>
      </c>
    </row>
    <row r="31" spans="1:8" ht="12.75" customHeight="1">
      <c r="A31" s="3" t="s">
        <v>117</v>
      </c>
      <c r="B31" s="2">
        <v>8</v>
      </c>
      <c r="C31" s="12">
        <v>0</v>
      </c>
      <c r="D31" s="13">
        <f t="shared" si="0"/>
        <v>8</v>
      </c>
      <c r="E31" s="13"/>
      <c r="F31" s="14">
        <f t="shared" si="1"/>
        <v>8</v>
      </c>
      <c r="G31" s="15" t="s">
        <v>169</v>
      </c>
      <c r="H31" s="16">
        <f t="shared" si="2"/>
        <v>1</v>
      </c>
    </row>
    <row r="32" spans="1:8" ht="12.75" customHeight="1">
      <c r="A32" s="3" t="s">
        <v>72</v>
      </c>
      <c r="B32" s="2">
        <v>59</v>
      </c>
      <c r="C32" s="17">
        <v>9</v>
      </c>
      <c r="D32" s="13">
        <f t="shared" si="0"/>
        <v>50</v>
      </c>
      <c r="E32" s="13"/>
      <c r="F32" s="14">
        <f t="shared" si="1"/>
        <v>7</v>
      </c>
      <c r="G32" s="15" t="s">
        <v>169</v>
      </c>
      <c r="H32" s="16">
        <f t="shared" si="2"/>
        <v>1</v>
      </c>
    </row>
    <row r="33" spans="1:8" ht="12.75" customHeight="1">
      <c r="A33" s="3" t="s">
        <v>73</v>
      </c>
      <c r="B33" s="2">
        <v>31</v>
      </c>
      <c r="C33" s="12">
        <v>1</v>
      </c>
      <c r="D33" s="13">
        <f t="shared" si="0"/>
        <v>30</v>
      </c>
      <c r="E33" s="13"/>
      <c r="F33" s="14">
        <f t="shared" si="1"/>
        <v>31</v>
      </c>
      <c r="G33" s="15" t="s">
        <v>169</v>
      </c>
      <c r="H33" s="16">
        <f t="shared" si="2"/>
        <v>1</v>
      </c>
    </row>
    <row r="34" spans="1:8" ht="12.75" customHeight="1">
      <c r="A34" s="3" t="s">
        <v>74</v>
      </c>
      <c r="B34" s="2">
        <v>4</v>
      </c>
      <c r="C34" s="12">
        <v>0</v>
      </c>
      <c r="D34" s="13">
        <f aca="true" t="shared" si="3" ref="D34:D65">B34-C34</f>
        <v>4</v>
      </c>
      <c r="E34" s="13"/>
      <c r="F34" s="14">
        <f aca="true" t="shared" si="4" ref="F34:F69">IF(C34=0,B34,IF(D34&lt;=0,1,ROUND(B34/C34,0)))</f>
        <v>4</v>
      </c>
      <c r="G34" s="15" t="s">
        <v>169</v>
      </c>
      <c r="H34" s="16">
        <f aca="true" t="shared" si="5" ref="H34:H69">IF(D34&gt;0,1,ROUND(C34/B34,0))</f>
        <v>1</v>
      </c>
    </row>
    <row r="35" spans="1:8" ht="12.75" customHeight="1">
      <c r="A35" s="3" t="s">
        <v>18</v>
      </c>
      <c r="B35" s="2">
        <v>3</v>
      </c>
      <c r="C35" s="17">
        <v>1</v>
      </c>
      <c r="D35" s="13">
        <f t="shared" si="3"/>
        <v>2</v>
      </c>
      <c r="E35" s="13"/>
      <c r="F35" s="14">
        <f t="shared" si="4"/>
        <v>3</v>
      </c>
      <c r="G35" s="15" t="s">
        <v>169</v>
      </c>
      <c r="H35" s="16">
        <f t="shared" si="5"/>
        <v>1</v>
      </c>
    </row>
    <row r="36" spans="1:8" ht="12.75" customHeight="1">
      <c r="A36" s="3" t="s">
        <v>152</v>
      </c>
      <c r="B36" s="2">
        <v>135</v>
      </c>
      <c r="C36" s="12">
        <v>4</v>
      </c>
      <c r="D36" s="13">
        <f t="shared" si="3"/>
        <v>131</v>
      </c>
      <c r="E36" s="13"/>
      <c r="F36" s="14">
        <f t="shared" si="4"/>
        <v>34</v>
      </c>
      <c r="G36" s="15" t="s">
        <v>169</v>
      </c>
      <c r="H36" s="16">
        <f t="shared" si="5"/>
        <v>1</v>
      </c>
    </row>
    <row r="37" spans="1:8" ht="12.75" customHeight="1">
      <c r="A37" s="3" t="s">
        <v>75</v>
      </c>
      <c r="B37" s="2">
        <v>38</v>
      </c>
      <c r="C37" s="12">
        <v>5</v>
      </c>
      <c r="D37" s="13">
        <f t="shared" si="3"/>
        <v>33</v>
      </c>
      <c r="E37" s="13"/>
      <c r="F37" s="14">
        <f t="shared" si="4"/>
        <v>8</v>
      </c>
      <c r="G37" s="15" t="s">
        <v>169</v>
      </c>
      <c r="H37" s="16">
        <f t="shared" si="5"/>
        <v>1</v>
      </c>
    </row>
    <row r="38" spans="1:8" ht="12.75" customHeight="1">
      <c r="A38" s="3" t="s">
        <v>160</v>
      </c>
      <c r="B38" s="2">
        <v>1</v>
      </c>
      <c r="C38" s="12">
        <v>0</v>
      </c>
      <c r="D38" s="13">
        <f t="shared" si="3"/>
        <v>1</v>
      </c>
      <c r="E38" s="13"/>
      <c r="F38" s="14">
        <f t="shared" si="4"/>
        <v>1</v>
      </c>
      <c r="G38" s="15" t="s">
        <v>169</v>
      </c>
      <c r="H38" s="16">
        <f t="shared" si="5"/>
        <v>1</v>
      </c>
    </row>
    <row r="39" spans="1:8" ht="12.75" customHeight="1">
      <c r="A39" s="3" t="s">
        <v>31</v>
      </c>
      <c r="B39" s="2">
        <v>1</v>
      </c>
      <c r="C39" s="12">
        <v>0</v>
      </c>
      <c r="D39" s="13">
        <f t="shared" si="3"/>
        <v>1</v>
      </c>
      <c r="E39" s="13"/>
      <c r="F39" s="14">
        <f t="shared" si="4"/>
        <v>1</v>
      </c>
      <c r="G39" s="15" t="s">
        <v>169</v>
      </c>
      <c r="H39" s="16">
        <f t="shared" si="5"/>
        <v>1</v>
      </c>
    </row>
    <row r="40" spans="1:8" ht="12.75" customHeight="1">
      <c r="A40" s="3" t="s">
        <v>32</v>
      </c>
      <c r="B40" s="2">
        <v>1</v>
      </c>
      <c r="C40" s="12">
        <v>0</v>
      </c>
      <c r="D40" s="13">
        <f t="shared" si="3"/>
        <v>1</v>
      </c>
      <c r="E40" s="13"/>
      <c r="F40" s="14">
        <f t="shared" si="4"/>
        <v>1</v>
      </c>
      <c r="G40" s="15" t="s">
        <v>169</v>
      </c>
      <c r="H40" s="16">
        <f t="shared" si="5"/>
        <v>1</v>
      </c>
    </row>
    <row r="41" spans="1:8" ht="12.75" customHeight="1">
      <c r="A41" s="3" t="s">
        <v>76</v>
      </c>
      <c r="B41" s="2">
        <v>3</v>
      </c>
      <c r="C41" s="12">
        <v>2</v>
      </c>
      <c r="D41" s="13">
        <f t="shared" si="3"/>
        <v>1</v>
      </c>
      <c r="E41" s="13"/>
      <c r="F41" s="14">
        <f t="shared" si="4"/>
        <v>2</v>
      </c>
      <c r="G41" s="15" t="s">
        <v>169</v>
      </c>
      <c r="H41" s="16">
        <f t="shared" si="5"/>
        <v>1</v>
      </c>
    </row>
    <row r="42" spans="1:8" ht="12.75" customHeight="1">
      <c r="A42" s="3" t="s">
        <v>77</v>
      </c>
      <c r="B42" s="2">
        <v>6</v>
      </c>
      <c r="C42" s="12">
        <v>0</v>
      </c>
      <c r="D42" s="13">
        <f t="shared" si="3"/>
        <v>6</v>
      </c>
      <c r="E42" s="13"/>
      <c r="F42" s="14">
        <f t="shared" si="4"/>
        <v>6</v>
      </c>
      <c r="G42" s="15" t="s">
        <v>169</v>
      </c>
      <c r="H42" s="16">
        <f t="shared" si="5"/>
        <v>1</v>
      </c>
    </row>
    <row r="43" spans="1:8" ht="12.75" customHeight="1">
      <c r="A43" s="3" t="s">
        <v>78</v>
      </c>
      <c r="B43" s="2">
        <v>4</v>
      </c>
      <c r="C43" s="12">
        <v>5</v>
      </c>
      <c r="D43" s="13">
        <f t="shared" si="3"/>
        <v>-1</v>
      </c>
      <c r="E43" s="13"/>
      <c r="F43" s="14">
        <f t="shared" si="4"/>
        <v>1</v>
      </c>
      <c r="G43" s="15" t="s">
        <v>169</v>
      </c>
      <c r="H43" s="16">
        <f t="shared" si="5"/>
        <v>1</v>
      </c>
    </row>
    <row r="44" spans="1:8" ht="12.75" customHeight="1">
      <c r="A44" s="3" t="s">
        <v>79</v>
      </c>
      <c r="B44" s="2">
        <v>28</v>
      </c>
      <c r="C44" s="12">
        <v>0</v>
      </c>
      <c r="D44" s="13">
        <f t="shared" si="3"/>
        <v>28</v>
      </c>
      <c r="E44" s="13"/>
      <c r="F44" s="14">
        <f t="shared" si="4"/>
        <v>28</v>
      </c>
      <c r="G44" s="15" t="s">
        <v>169</v>
      </c>
      <c r="H44" s="16">
        <f t="shared" si="5"/>
        <v>1</v>
      </c>
    </row>
    <row r="45" spans="1:8" ht="12.75" customHeight="1">
      <c r="A45" s="3" t="s">
        <v>80</v>
      </c>
      <c r="B45" s="2">
        <v>65</v>
      </c>
      <c r="C45" s="12">
        <v>0</v>
      </c>
      <c r="D45" s="13">
        <f t="shared" si="3"/>
        <v>65</v>
      </c>
      <c r="E45" s="13"/>
      <c r="F45" s="14">
        <f t="shared" si="4"/>
        <v>65</v>
      </c>
      <c r="G45" s="15" t="s">
        <v>169</v>
      </c>
      <c r="H45" s="16">
        <f t="shared" si="5"/>
        <v>1</v>
      </c>
    </row>
    <row r="46" spans="1:8" ht="12.75" customHeight="1">
      <c r="A46" s="3" t="s">
        <v>108</v>
      </c>
      <c r="B46" s="2">
        <v>8</v>
      </c>
      <c r="C46" s="17">
        <v>1</v>
      </c>
      <c r="D46" s="13">
        <f t="shared" si="3"/>
        <v>7</v>
      </c>
      <c r="E46" s="13"/>
      <c r="F46" s="14">
        <f t="shared" si="4"/>
        <v>8</v>
      </c>
      <c r="G46" s="15" t="s">
        <v>169</v>
      </c>
      <c r="H46" s="16">
        <f t="shared" si="5"/>
        <v>1</v>
      </c>
    </row>
    <row r="47" spans="1:8" ht="12.75" customHeight="1">
      <c r="A47" s="3" t="s">
        <v>109</v>
      </c>
      <c r="B47" s="2">
        <v>5</v>
      </c>
      <c r="C47" s="12">
        <v>0</v>
      </c>
      <c r="D47" s="13">
        <f t="shared" si="3"/>
        <v>5</v>
      </c>
      <c r="E47" s="13"/>
      <c r="F47" s="14">
        <f t="shared" si="4"/>
        <v>5</v>
      </c>
      <c r="G47" s="15" t="s">
        <v>169</v>
      </c>
      <c r="H47" s="16">
        <f t="shared" si="5"/>
        <v>1</v>
      </c>
    </row>
    <row r="48" spans="1:8" ht="12.75" customHeight="1">
      <c r="A48" s="3" t="s">
        <v>81</v>
      </c>
      <c r="B48" s="2">
        <v>13</v>
      </c>
      <c r="C48" s="12">
        <v>2</v>
      </c>
      <c r="D48" s="13">
        <f t="shared" si="3"/>
        <v>11</v>
      </c>
      <c r="E48" s="13"/>
      <c r="F48" s="14">
        <f t="shared" si="4"/>
        <v>7</v>
      </c>
      <c r="G48" s="15" t="s">
        <v>169</v>
      </c>
      <c r="H48" s="16">
        <f t="shared" si="5"/>
        <v>1</v>
      </c>
    </row>
    <row r="49" spans="1:8" ht="12.75" customHeight="1">
      <c r="A49" s="3" t="s">
        <v>82</v>
      </c>
      <c r="B49" s="2">
        <v>23</v>
      </c>
      <c r="C49" s="12">
        <v>11</v>
      </c>
      <c r="D49" s="13">
        <f t="shared" si="3"/>
        <v>12</v>
      </c>
      <c r="E49" s="13"/>
      <c r="F49" s="14">
        <f t="shared" si="4"/>
        <v>2</v>
      </c>
      <c r="G49" s="15" t="s">
        <v>169</v>
      </c>
      <c r="H49" s="16">
        <f t="shared" si="5"/>
        <v>1</v>
      </c>
    </row>
    <row r="50" spans="1:8" ht="12.75" customHeight="1">
      <c r="A50" s="3" t="s">
        <v>33</v>
      </c>
      <c r="B50" s="2">
        <v>2</v>
      </c>
      <c r="C50" s="12">
        <v>0</v>
      </c>
      <c r="D50" s="13">
        <f t="shared" si="3"/>
        <v>2</v>
      </c>
      <c r="E50" s="13"/>
      <c r="F50" s="14">
        <f t="shared" si="4"/>
        <v>2</v>
      </c>
      <c r="G50" s="15" t="s">
        <v>169</v>
      </c>
      <c r="H50" s="16">
        <f t="shared" si="5"/>
        <v>1</v>
      </c>
    </row>
    <row r="51" spans="1:8" ht="12.75" customHeight="1">
      <c r="A51" s="3" t="s">
        <v>34</v>
      </c>
      <c r="B51" s="2">
        <v>15</v>
      </c>
      <c r="C51" s="12">
        <v>0</v>
      </c>
      <c r="D51" s="13">
        <f t="shared" si="3"/>
        <v>15</v>
      </c>
      <c r="E51" s="13"/>
      <c r="F51" s="14">
        <f t="shared" si="4"/>
        <v>15</v>
      </c>
      <c r="G51" s="15" t="s">
        <v>169</v>
      </c>
      <c r="H51" s="16">
        <f t="shared" si="5"/>
        <v>1</v>
      </c>
    </row>
    <row r="52" spans="1:8" ht="12.75" customHeight="1">
      <c r="A52" s="3" t="s">
        <v>35</v>
      </c>
      <c r="B52" s="2">
        <v>1</v>
      </c>
      <c r="C52" s="12">
        <v>0</v>
      </c>
      <c r="D52" s="13">
        <f t="shared" si="3"/>
        <v>1</v>
      </c>
      <c r="E52" s="13"/>
      <c r="F52" s="14">
        <f t="shared" si="4"/>
        <v>1</v>
      </c>
      <c r="G52" s="15" t="s">
        <v>169</v>
      </c>
      <c r="H52" s="16">
        <f t="shared" si="5"/>
        <v>1</v>
      </c>
    </row>
    <row r="53" spans="1:8" ht="12.75">
      <c r="A53" s="3" t="s">
        <v>83</v>
      </c>
      <c r="B53" s="2">
        <v>103</v>
      </c>
      <c r="C53" s="17">
        <v>5</v>
      </c>
      <c r="D53" s="20">
        <f t="shared" si="3"/>
        <v>98</v>
      </c>
      <c r="F53" s="21">
        <f t="shared" si="4"/>
        <v>21</v>
      </c>
      <c r="G53" s="15" t="s">
        <v>169</v>
      </c>
      <c r="H53" s="22">
        <f t="shared" si="5"/>
        <v>1</v>
      </c>
    </row>
    <row r="54" spans="1:8" ht="12.75">
      <c r="A54" s="3" t="s">
        <v>184</v>
      </c>
      <c r="B54" s="2">
        <v>4</v>
      </c>
      <c r="C54" s="17">
        <v>1</v>
      </c>
      <c r="D54" s="20">
        <f t="shared" si="3"/>
        <v>3</v>
      </c>
      <c r="F54" s="21">
        <f t="shared" si="4"/>
        <v>4</v>
      </c>
      <c r="G54" s="15" t="s">
        <v>169</v>
      </c>
      <c r="H54" s="22">
        <f t="shared" si="5"/>
        <v>1</v>
      </c>
    </row>
    <row r="55" spans="1:8" ht="12.75">
      <c r="A55" s="3" t="s">
        <v>112</v>
      </c>
      <c r="B55" s="2">
        <v>17</v>
      </c>
      <c r="C55" s="17">
        <v>28</v>
      </c>
      <c r="D55" s="20">
        <f t="shared" si="3"/>
        <v>-11</v>
      </c>
      <c r="F55" s="21">
        <f t="shared" si="4"/>
        <v>1</v>
      </c>
      <c r="G55" s="15" t="s">
        <v>169</v>
      </c>
      <c r="H55" s="22">
        <f t="shared" si="5"/>
        <v>2</v>
      </c>
    </row>
    <row r="56" spans="1:8" ht="12.75">
      <c r="A56" s="3" t="s">
        <v>84</v>
      </c>
      <c r="B56" s="2">
        <v>8</v>
      </c>
      <c r="C56" s="17">
        <v>2</v>
      </c>
      <c r="D56" s="20">
        <f t="shared" si="3"/>
        <v>6</v>
      </c>
      <c r="F56" s="21">
        <f t="shared" si="4"/>
        <v>4</v>
      </c>
      <c r="G56" s="15" t="s">
        <v>169</v>
      </c>
      <c r="H56" s="22">
        <f t="shared" si="5"/>
        <v>1</v>
      </c>
    </row>
    <row r="57" spans="1:8" ht="12.75">
      <c r="A57" s="3" t="s">
        <v>85</v>
      </c>
      <c r="B57" s="2">
        <v>52</v>
      </c>
      <c r="C57" s="17">
        <v>0</v>
      </c>
      <c r="D57" s="20">
        <f t="shared" si="3"/>
        <v>52</v>
      </c>
      <c r="F57" s="21">
        <f t="shared" si="4"/>
        <v>52</v>
      </c>
      <c r="G57" s="15" t="s">
        <v>169</v>
      </c>
      <c r="H57" s="22">
        <f t="shared" si="5"/>
        <v>1</v>
      </c>
    </row>
    <row r="58" spans="1:8" ht="12.75">
      <c r="A58" s="3" t="s">
        <v>86</v>
      </c>
      <c r="B58" s="2">
        <v>46</v>
      </c>
      <c r="C58" s="17">
        <v>15</v>
      </c>
      <c r="D58" s="20">
        <f t="shared" si="3"/>
        <v>31</v>
      </c>
      <c r="F58" s="21">
        <f t="shared" si="4"/>
        <v>3</v>
      </c>
      <c r="G58" s="15" t="s">
        <v>169</v>
      </c>
      <c r="H58" s="22">
        <f t="shared" si="5"/>
        <v>1</v>
      </c>
    </row>
    <row r="59" spans="1:8" ht="12.75">
      <c r="A59" s="3" t="s">
        <v>87</v>
      </c>
      <c r="B59" s="2">
        <v>22</v>
      </c>
      <c r="C59" s="17">
        <v>0</v>
      </c>
      <c r="D59" s="20">
        <f t="shared" si="3"/>
        <v>22</v>
      </c>
      <c r="F59" s="21">
        <f t="shared" si="4"/>
        <v>22</v>
      </c>
      <c r="G59" s="15" t="s">
        <v>169</v>
      </c>
      <c r="H59" s="22">
        <f t="shared" si="5"/>
        <v>1</v>
      </c>
    </row>
    <row r="60" spans="1:8" ht="12.75">
      <c r="A60" s="3" t="s">
        <v>155</v>
      </c>
      <c r="B60" s="2">
        <v>5</v>
      </c>
      <c r="C60" s="17">
        <v>3</v>
      </c>
      <c r="D60" s="20">
        <f t="shared" si="3"/>
        <v>2</v>
      </c>
      <c r="F60" s="21">
        <f t="shared" si="4"/>
        <v>2</v>
      </c>
      <c r="G60" s="15" t="s">
        <v>169</v>
      </c>
      <c r="H60" s="22">
        <f t="shared" si="5"/>
        <v>1</v>
      </c>
    </row>
    <row r="61" spans="1:8" ht="12.75">
      <c r="A61" s="3" t="s">
        <v>36</v>
      </c>
      <c r="B61" s="2">
        <v>11</v>
      </c>
      <c r="C61" s="17">
        <v>0</v>
      </c>
      <c r="D61" s="20">
        <f t="shared" si="3"/>
        <v>11</v>
      </c>
      <c r="F61" s="21">
        <f t="shared" si="4"/>
        <v>11</v>
      </c>
      <c r="G61" s="15" t="s">
        <v>169</v>
      </c>
      <c r="H61" s="22">
        <f t="shared" si="5"/>
        <v>1</v>
      </c>
    </row>
    <row r="62" spans="1:8" ht="12.75">
      <c r="A62" s="3" t="s">
        <v>88</v>
      </c>
      <c r="B62" s="2">
        <v>9</v>
      </c>
      <c r="C62" s="17">
        <v>0</v>
      </c>
      <c r="D62" s="20">
        <f t="shared" si="3"/>
        <v>9</v>
      </c>
      <c r="F62" s="21">
        <f t="shared" si="4"/>
        <v>9</v>
      </c>
      <c r="G62" s="15" t="s">
        <v>169</v>
      </c>
      <c r="H62" s="22">
        <f t="shared" si="5"/>
        <v>1</v>
      </c>
    </row>
    <row r="63" spans="1:8" ht="12.75">
      <c r="A63" s="3" t="s">
        <v>89</v>
      </c>
      <c r="B63" s="2">
        <v>181</v>
      </c>
      <c r="C63" s="17">
        <v>8</v>
      </c>
      <c r="D63" s="20">
        <f t="shared" si="3"/>
        <v>173</v>
      </c>
      <c r="F63" s="21">
        <f t="shared" si="4"/>
        <v>23</v>
      </c>
      <c r="G63" s="15" t="s">
        <v>169</v>
      </c>
      <c r="H63" s="22">
        <f t="shared" si="5"/>
        <v>1</v>
      </c>
    </row>
    <row r="64" spans="1:8" ht="12.75">
      <c r="A64" s="3" t="s">
        <v>90</v>
      </c>
      <c r="B64" s="2">
        <v>22</v>
      </c>
      <c r="C64" s="17">
        <v>14</v>
      </c>
      <c r="D64" s="20">
        <f t="shared" si="3"/>
        <v>8</v>
      </c>
      <c r="F64" s="21">
        <f t="shared" si="4"/>
        <v>2</v>
      </c>
      <c r="G64" s="15" t="s">
        <v>169</v>
      </c>
      <c r="H64" s="22">
        <f t="shared" si="5"/>
        <v>1</v>
      </c>
    </row>
    <row r="65" spans="1:8" ht="12.75">
      <c r="A65" s="3" t="s">
        <v>114</v>
      </c>
      <c r="B65" s="2">
        <v>49</v>
      </c>
      <c r="C65" s="17">
        <v>208</v>
      </c>
      <c r="D65" s="20">
        <f t="shared" si="3"/>
        <v>-159</v>
      </c>
      <c r="F65" s="21">
        <f t="shared" si="4"/>
        <v>1</v>
      </c>
      <c r="G65" s="15" t="s">
        <v>169</v>
      </c>
      <c r="H65" s="22">
        <f t="shared" si="5"/>
        <v>4</v>
      </c>
    </row>
    <row r="66" spans="1:8" ht="12.75">
      <c r="A66" s="3" t="s">
        <v>185</v>
      </c>
      <c r="B66" s="2">
        <v>46</v>
      </c>
      <c r="C66" s="17">
        <v>0</v>
      </c>
      <c r="D66" s="20">
        <f>B66-C66</f>
        <v>46</v>
      </c>
      <c r="F66" s="21">
        <f t="shared" si="4"/>
        <v>46</v>
      </c>
      <c r="G66" s="15" t="s">
        <v>169</v>
      </c>
      <c r="H66" s="22">
        <f t="shared" si="5"/>
        <v>1</v>
      </c>
    </row>
    <row r="67" spans="1:8" ht="12.75">
      <c r="A67" s="3" t="s">
        <v>91</v>
      </c>
      <c r="B67" s="2">
        <v>39</v>
      </c>
      <c r="C67" s="17">
        <v>6</v>
      </c>
      <c r="D67" s="20">
        <f>B67-C67</f>
        <v>33</v>
      </c>
      <c r="F67" s="21">
        <f t="shared" si="4"/>
        <v>7</v>
      </c>
      <c r="G67" s="15" t="s">
        <v>169</v>
      </c>
      <c r="H67" s="22">
        <f t="shared" si="5"/>
        <v>1</v>
      </c>
    </row>
    <row r="68" spans="1:8" ht="12.75">
      <c r="A68" s="3" t="s">
        <v>116</v>
      </c>
      <c r="B68" s="2">
        <v>23</v>
      </c>
      <c r="C68" s="17">
        <v>61</v>
      </c>
      <c r="D68" s="20">
        <f>B68-C68</f>
        <v>-38</v>
      </c>
      <c r="F68" s="21">
        <f t="shared" si="4"/>
        <v>1</v>
      </c>
      <c r="G68" s="15" t="s">
        <v>169</v>
      </c>
      <c r="H68" s="22">
        <f t="shared" si="5"/>
        <v>3</v>
      </c>
    </row>
    <row r="69" spans="1:8" ht="12.75">
      <c r="A69" s="3" t="s">
        <v>156</v>
      </c>
      <c r="B69" s="2">
        <v>277</v>
      </c>
      <c r="C69" s="17">
        <v>16</v>
      </c>
      <c r="D69" s="20">
        <f>B69-C69</f>
        <v>261</v>
      </c>
      <c r="F69" s="21">
        <f t="shared" si="4"/>
        <v>17</v>
      </c>
      <c r="G69" s="15" t="s">
        <v>169</v>
      </c>
      <c r="H69" s="22">
        <f t="shared" si="5"/>
        <v>1</v>
      </c>
    </row>
    <row r="71" ht="12.75">
      <c r="A71" t="s">
        <v>173</v>
      </c>
    </row>
    <row r="72" ht="12.75">
      <c r="A72" t="s">
        <v>174</v>
      </c>
    </row>
    <row r="73" ht="12.75">
      <c r="A73" t="s">
        <v>175</v>
      </c>
    </row>
  </sheetData>
  <conditionalFormatting sqref="H2:H69">
    <cfRule type="cellIs" priority="1" dxfId="0" operator="greaterThan" stopIfTrue="1">
      <formula>3</formula>
    </cfRule>
    <cfRule type="cellIs" priority="2" dxfId="1" operator="lessThanOrEqual" stopIfTrue="1">
      <formula>3</formula>
    </cfRule>
  </conditionalFormatting>
  <conditionalFormatting sqref="C2:C69">
    <cfRule type="cellIs" priority="3" dxfId="2" operator="greaterThan" stopIfTrue="1">
      <formula>52</formula>
    </cfRule>
    <cfRule type="cellIs" priority="4" dxfId="1" operator="lessThanOrEqual" stopIfTrue="1">
      <formula>52</formula>
    </cfRule>
  </conditionalFormatting>
  <conditionalFormatting sqref="B2:B69">
    <cfRule type="cellIs" priority="5" dxfId="3" operator="greaterThan" stopIfTrue="1">
      <formula>52</formula>
    </cfRule>
    <cfRule type="cellIs" priority="6" dxfId="1" operator="lessThanOrEqual" stopIfTrue="1">
      <formula>52</formula>
    </cfRule>
  </conditionalFormatting>
  <conditionalFormatting sqref="F2:F69">
    <cfRule type="cellIs" priority="7" dxfId="4" operator="greaterThan" stopIfTrue="1">
      <formula>5</formula>
    </cfRule>
    <cfRule type="cellIs" priority="8" dxfId="1" operator="lessThanOrEqual" stopIfTrue="1">
      <formula>5</formula>
    </cfRule>
  </conditionalFormatting>
  <conditionalFormatting sqref="D2:D69">
    <cfRule type="cellIs" priority="9" dxfId="0" operator="lessThan" stopIfTrue="1">
      <formula>-40</formula>
    </cfRule>
    <cfRule type="cellIs" priority="10" dxfId="5" operator="greaterThanOrEqual" stopIfTrue="1">
      <formula>-40</formula>
    </cfRule>
  </conditionalFormatting>
  <hyperlinks>
    <hyperlink ref="A2" r:id="rId1" display="http://library.csumb.edu/iamslic/ill/getname.php?lend_lib_id=AcuarioNCuba"/>
    <hyperlink ref="A3" r:id="rId2" display="http://library.csumb.edu/iamslic/ill/getname.php?lend_lib_id=AIMS"/>
    <hyperlink ref="A4" r:id="rId3" display="http://library.csumb.edu/iamslic/ill/getname.php?lend_lib_id=BedfordIO"/>
    <hyperlink ref="A5" r:id="rId4" display="http://library.csumb.edu/iamslic/ill/getname.php?lend_lib_id=CalifAcadSci"/>
    <hyperlink ref="A6" r:id="rId5" display="http://library.csumb.edu/iamslic/ill/getname.php?lend_lib_id=ChileanNavy"/>
    <hyperlink ref="A7" r:id="rId6" display="http://library.csumb.edu/iamslic/ill/getname.php?lend_lib_id=CIAD"/>
    <hyperlink ref="A8" r:id="rId7" display="http://library.csumb.edu/iamslic/ill/getname.php?lend_lib_id=CIAPSNECV"/>
    <hyperlink ref="A9" r:id="rId8" display="http://library.csumb.edu/iamslic/ill/getname.php?lend_lib_id=CIBNOR"/>
    <hyperlink ref="A10" r:id="rId9" display="http://library.csumb.edu/iamslic/ill/getname.php?lend_lib_id=CICESE"/>
    <hyperlink ref="A11" r:id="rId10" display="http://library.csumb.edu/iamslic/ill/getname.php?lend_lib_id=CICIMAR"/>
    <hyperlink ref="A12" r:id="rId11" display="http://library.csumb.edu/iamslic/ill/getname.php?lend_lib_id=CIEAMER"/>
    <hyperlink ref="A13" r:id="rId12" display="http://library.csumb.edu/iamslic/ill/getname.php?lend_lib_id=CRITFC"/>
    <hyperlink ref="A14" r:id="rId13" display="http://library.csumb.edu/iamslic/ill/getname.php?lend_lib_id=CSIROMarLab"/>
    <hyperlink ref="A15" r:id="rId14" display="http://library.csumb.edu/iamslic/ill/getname.php?lend_lib_id=CSUMB"/>
    <hyperlink ref="A16" r:id="rId15" display="http://library.csumb.edu/iamslic/ill/getname.php?lend_lib_id=DukeU"/>
    <hyperlink ref="A17" r:id="rId16" display="http://library.csumb.edu/iamslic/ill/getname.php?lend_lib_id=FAOFisheriesBranch"/>
    <hyperlink ref="A18" r:id="rId17" display="http://library.csumb.edu/iamslic/ill/getname.php?lend_lib_id=FisheriesWA"/>
    <hyperlink ref="A19" r:id="rId18" display="http://library.csumb.edu/iamslic/ill/getname.php?lend_lib_id=Gunter"/>
    <hyperlink ref="A20" r:id="rId19" display="http://library.csumb.edu/iamslic/ill/getname.php?lend_lib_id=HatfieldMarSci"/>
    <hyperlink ref="A21" r:id="rId20" display="http://library.csumb.edu/iamslic/ill/getname.php?lend_lib_id=HBOI"/>
    <hyperlink ref="A22" r:id="rId21" display="http://library.csumb.edu/iamslic/ill/getname.php?lend_lib_id=HMS"/>
    <hyperlink ref="A23" r:id="rId22" display="http://library.csumb.edu/iamslic/ill/getname.php?lend_lib_id=HonoluluSWF"/>
    <hyperlink ref="A24" r:id="rId23" display="http://library.csumb.edu/iamslic/ill/getname.php?lend_lib_id=ICML-UNAM"/>
    <hyperlink ref="A25" r:id="rId24" display="http://library.csumb.edu/iamslic/ill/getname.php?lend_lib_id=IFMGEOMAR"/>
    <hyperlink ref="A26" r:id="rId25" display="http://library.csumb.edu/iamslic/ill/getname.php?lend_lib_id=INIDEP"/>
    <hyperlink ref="A27" r:id="rId26" display="http://library.csumb.edu/iamslic/ill/getname.php?lend_lib_id=InstBosbouw"/>
    <hyperlink ref="A28" r:id="rId27" display="http://library.csumb.edu/iamslic/ill/getname.php?lend_lib_id=INVEMARColombia"/>
    <hyperlink ref="A29" r:id="rId28" display="http://library.csumb.edu/iamslic/ill/getname.php?lend_lib_id=KenyaMarFish"/>
    <hyperlink ref="A30" r:id="rId29" display="http://library.csumb.edu/iamslic/ill/getname.php?lend_lib_id=LaJollaSWF"/>
    <hyperlink ref="A31" r:id="rId30" display="http://library.csumb.edu/iamslic/ill/getname.php?lend_lib_id=LeslieSavage"/>
    <hyperlink ref="A32" r:id="rId31" display="http://library.csumb.edu/iamslic/ill/getname.php?lend_lib_id=LouisianaUMarCons"/>
    <hyperlink ref="A33" r:id="rId32" display="http://library.csumb.edu/iamslic/ill/getname.php?lend_lib_id=MBLWHOI"/>
    <hyperlink ref="A34" r:id="rId33" display="http://library.csumb.edu/iamslic/ill/getname.php?lend_lib_id=MiamiNOAA"/>
    <hyperlink ref="A35" r:id="rId34" display="http://library.csumb.edu/iamslic/ill/getname.php?lend_lib_id=MinFishMarResNamibia"/>
    <hyperlink ref="A36" r:id="rId35" display="http://library.csumb.edu/iamslic/ill/getname.php?lend_lib_id=MossLandingMBARI"/>
    <hyperlink ref="A37" r:id="rId36" display="http://library.csumb.edu/iamslic/ill/getname.php?lend_lib_id=MoteMarine"/>
    <hyperlink ref="A38" r:id="rId37" display="http://library.csumb.edu/iamslic/ill/getname.php?lend_lib_id=NatSeaGrantDep"/>
    <hyperlink ref="A39" r:id="rId38" display="http://library.csumb.edu/iamslic/ill/getname.php?lend_lib_id=NEFSC"/>
    <hyperlink ref="A40" r:id="rId39" display="http://library.csumb.edu/iamslic/ill/getname.php?lend_lib_id=NIFFRNigeria"/>
    <hyperlink ref="A41" r:id="rId40" display="http://library.csumb.edu/iamslic/ill/getname.php?lend_lib_id=NMFSAukeBay"/>
    <hyperlink ref="A42" r:id="rId41" display="http://library.csumb.edu/iamslic/ill/getname.php?lend_lib_id=NMFSNatMarMammal"/>
    <hyperlink ref="A43" r:id="rId42" display="http://library.csumb.edu/iamslic/ill/getname.php?lend_lib_id=NMFSSantaCruz"/>
    <hyperlink ref="A44" r:id="rId43" display="http://library.csumb.edu/iamslic/ill/getname.php?lend_lib_id=NOAABeaufort"/>
    <hyperlink ref="A45" r:id="rId44" display="http://library.csumb.edu/iamslic/ill/getname.php?lend_lib_id=NOAACentral"/>
    <hyperlink ref="A46" r:id="rId45" display="http://library.csumb.edu/iamslic/ill/getname.php?lend_lib_id=NOAASeattleReg"/>
    <hyperlink ref="A47" r:id="rId46" display="http://library.csumb.edu/iamslic/ill/getname.php?lend_lib_id=NOAASEFC"/>
    <hyperlink ref="A48" r:id="rId47" display="http://library.csumb.edu/iamslic/ill/getname.php?lend_lib_id=NOVA"/>
    <hyperlink ref="A49" r:id="rId48" display="http://library.csumb.edu/iamslic/ill/getname.php?lend_lib_id=OIMB"/>
    <hyperlink ref="A50" r:id="rId49" display="http://library.csumb.edu/iamslic/ill/getname.php?lend_lib_id=PanamaCanalAuth"/>
    <hyperlink ref="A51" r:id="rId50" display="http://library.csumb.edu/iamslic/ill/getname.php?lend_lib_id=PellMarineSciLib"/>
    <hyperlink ref="A52" r:id="rId51" display="http://library.csumb.edu/iamslic/ill/getname.php?lend_lib_id=PIASA"/>
    <hyperlink ref="A53" r:id="rId52" display="http://library.csumb.edu/iamslic/ill/getname.php?lend_lib_id=Rosenstiel"/>
    <hyperlink ref="A54" r:id="rId53" display="http://library.csumb.edu/iamslic/ill/getname.php?lend_lib_id=RudBosInstLib"/>
    <hyperlink ref="A55" r:id="rId54" display="http://library.csumb.edu/iamslic/ill/getname.php?lend_lib_id=SAIAB"/>
    <hyperlink ref="A56" r:id="rId55" display="http://library.csumb.edu/iamslic/ill/getname.php?lend_lib_id=SCarolinaDNR"/>
    <hyperlink ref="A57" r:id="rId56" display="http://library.csumb.edu/iamslic/ill/getname.php?lend_lib_id=Scripps"/>
    <hyperlink ref="A58" r:id="rId57" display="http://library.csumb.edu/iamslic/ill/getname.php?lend_lib_id=SeattleNWF"/>
    <hyperlink ref="A59" r:id="rId58" display="http://library.csumb.edu/iamslic/ill/getname.php?lend_lib_id=TexasAMUGalveston"/>
    <hyperlink ref="A60" r:id="rId59" display="http://library.csumb.edu/iamslic/ill/getname.php?lend_lib_id=UABCMX"/>
    <hyperlink ref="A61" r:id="rId60" display="http://library.csumb.edu/iamslic/ill/getname.php?lend_lib_id=UConnAveryPt"/>
    <hyperlink ref="A62" r:id="rId61" display="http://library.csumb.edu/iamslic/ill/getname.php?lend_lib_id=UFloridaDigLib"/>
    <hyperlink ref="A63" r:id="rId62" display="http://library.csumb.edu/iamslic/ill/getname.php?lend_lib_id=UHawaii"/>
    <hyperlink ref="A64" r:id="rId63" display="http://library.csumb.edu/iamslic/ill/getname.php?lend_lib_id=UMCES"/>
    <hyperlink ref="A65" r:id="rId64" display="http://library.csumb.edu/iamslic/ill/getname.php?lend_lib_id=UNAMIMSL"/>
    <hyperlink ref="A66" r:id="rId65" display="http://library.csumb.edu/iamslic/ill/getname.php?lend_lib_id=UOIOCV"/>
    <hyperlink ref="A67" r:id="rId66" display="http://library.csumb.edu/iamslic/ill/getname.php?lend_lib_id=VIMS"/>
    <hyperlink ref="A68" r:id="rId67" display="http://library.csumb.edu/iamslic/ill/getname.php?lend_lib_id=VLIZ"/>
    <hyperlink ref="A69" r:id="rId68" display="http://library.csumb.edu/iamslic/ill/getname.php?lend_lib_id=Wegener"/>
  </hyperlinks>
  <printOptions gridLines="1"/>
  <pageMargins left="0.75" right="0.75" top="1" bottom="0.75" header="0.5" footer="0.5"/>
  <pageSetup fitToHeight="1" fitToWidth="1" horizontalDpi="600" verticalDpi="600" orientation="portrait" scale="90" r:id="rId69"/>
  <headerFooter alignWithMargins="0">
    <oddHeader>&amp;C&amp;"Arial,Bold"&amp;12Net Lending/Borrowing July 2003 - July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CSUMB</dc:creator>
  <cp:keywords/>
  <dc:description/>
  <cp:lastModifiedBy>CSUMB</cp:lastModifiedBy>
  <cp:lastPrinted>2006-07-07T18:41:12Z</cp:lastPrinted>
  <dcterms:created xsi:type="dcterms:W3CDTF">2003-02-14T00:47:45Z</dcterms:created>
  <dcterms:modified xsi:type="dcterms:W3CDTF">2006-07-07T20:01:57Z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